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-450" windowWidth="23055" windowHeight="11760" tabRatio="859"/>
  </bookViews>
  <sheets>
    <sheet name="План открытия ЛП в  2021-22" sheetId="25" r:id="rId1"/>
  </sheets>
  <definedNames>
    <definedName name="_xlnm._FilterDatabase" localSheetId="0" hidden="1">'План открытия ЛП в  2021-22'!$A$6:$O$8</definedName>
    <definedName name="_xlnm.Print_Area" localSheetId="0">'План открытия ЛП в  2021-22'!$A$1:$O$8</definedName>
  </definedNames>
  <calcPr calcId="125725"/>
</workbook>
</file>

<file path=xl/calcChain.xml><?xml version="1.0" encoding="utf-8"?>
<calcChain xmlns="http://schemas.openxmlformats.org/spreadsheetml/2006/main">
  <c r="A10" i="25"/>
  <c r="A11" s="1"/>
  <c r="A12" s="1"/>
  <c r="A13" s="1"/>
  <c r="A14" s="1"/>
  <c r="A15" s="1"/>
  <c r="A16" s="1"/>
  <c r="A17" s="1"/>
  <c r="A18" s="1"/>
  <c r="A19" s="1"/>
  <c r="A20" s="1"/>
  <c r="A21" s="1"/>
  <c r="A22" s="1"/>
  <c r="A8"/>
  <c r="F111"/>
  <c r="E111"/>
  <c r="D111"/>
  <c r="C111"/>
  <c r="A24"/>
  <c r="A25"/>
  <c r="A26" s="1"/>
  <c r="A27" s="1"/>
  <c r="A28" s="1"/>
  <c r="A29" s="1"/>
  <c r="A30" s="1"/>
  <c r="A31" s="1"/>
  <c r="A32" s="1"/>
  <c r="A33" s="1"/>
  <c r="A34" s="1"/>
  <c r="A35" s="1"/>
  <c r="A36" s="1"/>
  <c r="A38"/>
  <c r="A39" s="1"/>
  <c r="A41"/>
  <c r="A42" s="1"/>
  <c r="A43" s="1"/>
  <c r="A44" s="1"/>
  <c r="A45" s="1"/>
  <c r="A46" s="1"/>
  <c r="A47" s="1"/>
  <c r="A48" s="1"/>
  <c r="A49" s="1"/>
  <c r="A50" s="1"/>
  <c r="A51" s="1"/>
  <c r="A52" s="1"/>
  <c r="A53" s="1"/>
  <c r="A54" s="1"/>
  <c r="A55" s="1"/>
  <c r="A56" s="1"/>
  <c r="A58"/>
  <c r="A59" s="1"/>
  <c r="A61"/>
  <c r="A62" s="1"/>
  <c r="A63" s="1"/>
  <c r="D112" l="1"/>
  <c r="E114" s="1"/>
</calcChain>
</file>

<file path=xl/sharedStrings.xml><?xml version="1.0" encoding="utf-8"?>
<sst xmlns="http://schemas.openxmlformats.org/spreadsheetml/2006/main" count="843" uniqueCount="487">
  <si>
    <t>Субъект РФ</t>
  </si>
  <si>
    <t>Район</t>
  </si>
  <si>
    <t>населенный пункт</t>
  </si>
  <si>
    <t>Река, водоем</t>
  </si>
  <si>
    <t>Наименование обслуживающей организации</t>
  </si>
  <si>
    <t>грузоподъемность (тонн)</t>
  </si>
  <si>
    <t>длина/ ширина (м)</t>
  </si>
  <si>
    <t>привлекаемые силы и средства (для обслуживания)</t>
  </si>
  <si>
    <t>дата закрытия по плану</t>
  </si>
  <si>
    <t>Координаты
расположения ЛП</t>
  </si>
  <si>
    <t>широта</t>
  </si>
  <si>
    <t>долгота</t>
  </si>
  <si>
    <t>№ п/п</t>
  </si>
  <si>
    <t>Ледовая переправа/ наплавной мост</t>
  </si>
  <si>
    <t>Планируемый способ разрушения</t>
  </si>
  <si>
    <t>Иркутская область</t>
  </si>
  <si>
    <t>р. Ия</t>
  </si>
  <si>
    <t>р. Витим</t>
  </si>
  <si>
    <t>р. Лена</t>
  </si>
  <si>
    <t>р. Киренга</t>
  </si>
  <si>
    <t>н.п. Улькан</t>
  </si>
  <si>
    <t>р. Бирюса</t>
  </si>
  <si>
    <t>р. Чуна</t>
  </si>
  <si>
    <t>Братское вдхр.</t>
  </si>
  <si>
    <t>оз. Байкал</t>
  </si>
  <si>
    <t>Черемховский</t>
  </si>
  <si>
    <t>н.п. Трёмино</t>
  </si>
  <si>
    <t>ЛП</t>
  </si>
  <si>
    <t>Киренский</t>
  </si>
  <si>
    <t>ООО УК «Энергия»</t>
  </si>
  <si>
    <t>57о46'</t>
  </si>
  <si>
    <t>ООО «Русфорест-Магистральный»</t>
  </si>
  <si>
    <t>н.п. Кривая Лука</t>
  </si>
  <si>
    <t>57о45'</t>
  </si>
  <si>
    <t>Нижнеудинский</t>
  </si>
  <si>
    <t>Бодайбинский</t>
  </si>
  <si>
    <t>Администрация муниципального образования  «город Усть-Кут»</t>
  </si>
  <si>
    <t>Качугский</t>
  </si>
  <si>
    <t>54о10'</t>
  </si>
  <si>
    <t>105о56'</t>
  </si>
  <si>
    <t>55о63'</t>
  </si>
  <si>
    <t>99о52'</t>
  </si>
  <si>
    <t>р.Уда</t>
  </si>
  <si>
    <t>ИП «Заречный»</t>
  </si>
  <si>
    <t>Мамско-Чуйский</t>
  </si>
  <si>
    <t>55о52'</t>
  </si>
  <si>
    <t>99о40'</t>
  </si>
  <si>
    <t>57о14'</t>
  </si>
  <si>
    <t>н.п.Большеокинск – н.п.Озерный</t>
  </si>
  <si>
    <t>54о47'</t>
  </si>
  <si>
    <t>105о13'</t>
  </si>
  <si>
    <t>ОАО «Транснефть-Восток»</t>
  </si>
  <si>
    <t>55о21'</t>
  </si>
  <si>
    <t>101о08'</t>
  </si>
  <si>
    <t>н.п. Верхнемарково</t>
  </si>
  <si>
    <t>54о25'</t>
  </si>
  <si>
    <t>103о43'</t>
  </si>
  <si>
    <t>Боханский</t>
  </si>
  <si>
    <t>Балаганский</t>
  </si>
  <si>
    <t>Братский</t>
  </si>
  <si>
    <t>Жигаловский</t>
  </si>
  <si>
    <t>Казачинско-Ленский</t>
  </si>
  <si>
    <t>Катангский</t>
  </si>
  <si>
    <t>Нижнеилимский</t>
  </si>
  <si>
    <t>Ольхонский</t>
  </si>
  <si>
    <t>Усть-Кутский</t>
  </si>
  <si>
    <t xml:space="preserve">Усть-Удинский </t>
  </si>
  <si>
    <t>Шелеховский</t>
  </si>
  <si>
    <t>н.п.Тангуй – н.п.Добчур</t>
  </si>
  <si>
    <t>н.п.Непа</t>
  </si>
  <si>
    <t>н.п. Верхоленск</t>
  </si>
  <si>
    <t>н.п. Куркут</t>
  </si>
  <si>
    <t>н.п.  Весёлый</t>
  </si>
  <si>
    <t>р. Моголь</t>
  </si>
  <si>
    <t>р.Большая Белая</t>
  </si>
  <si>
    <t>р.Иркут</t>
  </si>
  <si>
    <t>Бодайбинское городское поселение</t>
  </si>
  <si>
    <t>ПАО "Алросса" Мирнинское управление автомобильных дорог</t>
  </si>
  <si>
    <t>ООО  «Талинга»</t>
  </si>
  <si>
    <t>55о46'</t>
  </si>
  <si>
    <t>101о49'</t>
  </si>
  <si>
    <t>55о27'</t>
  </si>
  <si>
    <t>101о34'</t>
  </si>
  <si>
    <t>59о14'</t>
  </si>
  <si>
    <t>108о14'</t>
  </si>
  <si>
    <t>107 о 18'</t>
  </si>
  <si>
    <t>57о35'</t>
  </si>
  <si>
    <t>107 о 51'</t>
  </si>
  <si>
    <t>57о50'</t>
  </si>
  <si>
    <t>57о59'</t>
  </si>
  <si>
    <t>56о57'</t>
  </si>
  <si>
    <t>107о37'</t>
  </si>
  <si>
    <t>55о14'</t>
  </si>
  <si>
    <t>99о38'</t>
  </si>
  <si>
    <t>Усть-Илимское вдхр.</t>
  </si>
  <si>
    <t>57⁰51‘</t>
  </si>
  <si>
    <t>114⁰11'</t>
  </si>
  <si>
    <t>57⁰49'</t>
  </si>
  <si>
    <t>114⁰0'</t>
  </si>
  <si>
    <t>58⁰18'</t>
  </si>
  <si>
    <t>112⁰54'</t>
  </si>
  <si>
    <t>58⁰13'</t>
  </si>
  <si>
    <t>113⁰15'</t>
  </si>
  <si>
    <t>56о03'</t>
  </si>
  <si>
    <t>96о06'</t>
  </si>
  <si>
    <t>56о30'</t>
  </si>
  <si>
    <t>96о25'</t>
  </si>
  <si>
    <t>56о51'</t>
  </si>
  <si>
    <t>97о52'</t>
  </si>
  <si>
    <t>57о24'</t>
  </si>
  <si>
    <t>97о39'</t>
  </si>
  <si>
    <t>55о31'</t>
  </si>
  <si>
    <t>97о50'</t>
  </si>
  <si>
    <t>55о55'</t>
  </si>
  <si>
    <t>99о35'</t>
  </si>
  <si>
    <t>н.п.Алексеевск</t>
  </si>
  <si>
    <t>Тулунский</t>
  </si>
  <si>
    <t>н.п. Игирма</t>
  </si>
  <si>
    <t>н.п. Заречье</t>
  </si>
  <si>
    <t>р. Иркут</t>
  </si>
  <si>
    <t>Администрация Баклашинского муниципального образования</t>
  </si>
  <si>
    <t>52о21'</t>
  </si>
  <si>
    <t>103о94'</t>
  </si>
  <si>
    <t>Тайшетский</t>
  </si>
  <si>
    <t>Администрация Шаманского муниципального образования</t>
  </si>
  <si>
    <t>52о07'</t>
  </si>
  <si>
    <t>103о83'</t>
  </si>
  <si>
    <t>52.859183</t>
  </si>
  <si>
    <t xml:space="preserve">103.068075 </t>
  </si>
  <si>
    <t>Казачинско-Ленский филиал АО «Дорожная служба Иркутской области»</t>
  </si>
  <si>
    <t xml:space="preserve">Нижнеудинский филиал АО «Дорожная служба Иркутской области» </t>
  </si>
  <si>
    <t>Бодайбинский филиал АО "Дорожная служба Иркутской области"</t>
  </si>
  <si>
    <t>Качугский филиал АО «Дорожная служба Иркутской области»</t>
  </si>
  <si>
    <t>Тайшетский филиал АО "Дорожная служба Иркутской области"</t>
  </si>
  <si>
    <t>Черемховский филиал АО "Дорожная служба Иркутской области"</t>
  </si>
  <si>
    <t>Балаганский филиал АО "Дорожная служба Иркутской области"</t>
  </si>
  <si>
    <t>г. Бодайбо (Бисяга)</t>
  </si>
  <si>
    <t>н.п. Усть-Илга</t>
  </si>
  <si>
    <t>р. Илга</t>
  </si>
  <si>
    <t>Администрация Жигаловского района</t>
  </si>
  <si>
    <t>55о42'</t>
  </si>
  <si>
    <t>105о44'</t>
  </si>
  <si>
    <t>100/10</t>
  </si>
  <si>
    <t>п. Мама (Мама-Луговский - Горно-Чуйский км 0)</t>
  </si>
  <si>
    <t>Братское вдхр., (р.Ангара)</t>
  </si>
  <si>
    <t>ООО «ОМФАЛ»</t>
  </si>
  <si>
    <t>Администрация Заречное муниципальное образование</t>
  </si>
  <si>
    <t xml:space="preserve">Естественный </t>
  </si>
  <si>
    <t>Естественный</t>
  </si>
  <si>
    <t>Чернение и пиление</t>
  </si>
  <si>
    <t>Разборка, распиловка, чернение</t>
  </si>
  <si>
    <t>108о07'</t>
  </si>
  <si>
    <t>108о17'</t>
  </si>
  <si>
    <t>108о35'</t>
  </si>
  <si>
    <t>Пиление</t>
  </si>
  <si>
    <t>53о02'</t>
  </si>
  <si>
    <t>106о8'</t>
  </si>
  <si>
    <t>Чернение, пиление.</t>
  </si>
  <si>
    <t xml:space="preserve">Чернение </t>
  </si>
  <si>
    <t>2 чел.</t>
  </si>
  <si>
    <t>3 чел.</t>
  </si>
  <si>
    <t>120/10</t>
  </si>
  <si>
    <t>150/10</t>
  </si>
  <si>
    <t>1 чел.</t>
  </si>
  <si>
    <t>5 чел.</t>
  </si>
  <si>
    <t>500/20</t>
  </si>
  <si>
    <t>80/3,5</t>
  </si>
  <si>
    <t>4 чел.</t>
  </si>
  <si>
    <t>200/10</t>
  </si>
  <si>
    <t>250/10</t>
  </si>
  <si>
    <t>480/20</t>
  </si>
  <si>
    <t>200/5</t>
  </si>
  <si>
    <t>260/10</t>
  </si>
  <si>
    <t>1300/30</t>
  </si>
  <si>
    <t>400/50</t>
  </si>
  <si>
    <t>45/5</t>
  </si>
  <si>
    <t>400/15</t>
  </si>
  <si>
    <t>650/20</t>
  </si>
  <si>
    <t>350/20</t>
  </si>
  <si>
    <t>Запаланированная дата начала эксплуатации</t>
  </si>
  <si>
    <t xml:space="preserve">Аларский </t>
  </si>
  <si>
    <t>п. Ангарский</t>
  </si>
  <si>
    <t>ООО "Ангара"</t>
  </si>
  <si>
    <t>3000/20</t>
  </si>
  <si>
    <t>53°45'82"</t>
  </si>
  <si>
    <t>103°37'82"</t>
  </si>
  <si>
    <t>5600/20</t>
  </si>
  <si>
    <t>6 чел.</t>
  </si>
  <si>
    <t>500/7,5</t>
  </si>
  <si>
    <t>Естественно, засыпка грунтом подъездных путей</t>
  </si>
  <si>
    <t>п. Мамакан</t>
  </si>
  <si>
    <t>650/5,2</t>
  </si>
  <si>
    <t>1450/20х2</t>
  </si>
  <si>
    <t>400/40</t>
  </si>
  <si>
    <t>165/10</t>
  </si>
  <si>
    <t>100/8</t>
  </si>
  <si>
    <t>300/6</t>
  </si>
  <si>
    <t>ЛП технологическая</t>
  </si>
  <si>
    <t>р. Нижная Тунгуска</t>
  </si>
  <si>
    <t>90/20</t>
  </si>
  <si>
    <t>400/20</t>
  </si>
  <si>
    <t>300/20</t>
  </si>
  <si>
    <t>260/20</t>
  </si>
  <si>
    <t>ЛП (технологическая)</t>
  </si>
  <si>
    <t>107о59'</t>
  </si>
  <si>
    <t>Киренск-Коршуново</t>
  </si>
  <si>
    <t>ООО "ИндТимбер"</t>
  </si>
  <si>
    <t>58о37'</t>
  </si>
  <si>
    <t>110о17'</t>
  </si>
  <si>
    <t>Естественный, засыпка грунтом подъездных путей</t>
  </si>
  <si>
    <t>п. Витимский (п. Мусковит)</t>
  </si>
  <si>
    <t>1000/10</t>
  </si>
  <si>
    <t>Пиление, чернение</t>
  </si>
  <si>
    <t>п. Костино</t>
  </si>
  <si>
    <t>100/40</t>
  </si>
  <si>
    <t>п.Казачья Бадарановка</t>
  </si>
  <si>
    <t>11800/40</t>
  </si>
  <si>
    <t>160/6</t>
  </si>
  <si>
    <t>500/5</t>
  </si>
  <si>
    <t>н.п. Таюра</t>
  </si>
  <si>
    <t>администрация Подымахинского сельского поселения</t>
  </si>
  <si>
    <t>н.п. Казарки</t>
  </si>
  <si>
    <t>ВПК "Горизонт"</t>
  </si>
  <si>
    <t>57о00'</t>
  </si>
  <si>
    <t>106о11'</t>
  </si>
  <si>
    <t>Усть-Удинский  филиал АО "Дорожная служба Иркутской области"</t>
  </si>
  <si>
    <t>103.570414</t>
  </si>
  <si>
    <t>54.090702</t>
  </si>
  <si>
    <t>н.п. Бельск</t>
  </si>
  <si>
    <t>3. чел.</t>
  </si>
  <si>
    <t>Чунский район</t>
  </si>
  <si>
    <t>Администрация МО "Весёлый"</t>
  </si>
  <si>
    <t>180/10</t>
  </si>
  <si>
    <t>300/30</t>
  </si>
  <si>
    <t xml:space="preserve">н.п. Аршан </t>
  </si>
  <si>
    <t>ООО «Сибфинанс»</t>
  </si>
  <si>
    <t>108/5</t>
  </si>
  <si>
    <t>53º 55º</t>
  </si>
  <si>
    <t>99° 54´</t>
  </si>
  <si>
    <t>н.п. Шаманка ???</t>
  </si>
  <si>
    <t>ПЛАН</t>
  </si>
  <si>
    <t>ОТКРЫТЫ</t>
  </si>
  <si>
    <t>ОБЛАСТНЫЕ</t>
  </si>
  <si>
    <t>МУНИЦИПАЛЬНЫЕ</t>
  </si>
  <si>
    <t>Аларский</t>
  </si>
  <si>
    <t xml:space="preserve">Балаганский </t>
  </si>
  <si>
    <t xml:space="preserve">Братский </t>
  </si>
  <si>
    <t xml:space="preserve">Казачинско-Ленский </t>
  </si>
  <si>
    <t xml:space="preserve">Тайшетский </t>
  </si>
  <si>
    <t xml:space="preserve">Усть-Удинский  </t>
  </si>
  <si>
    <t xml:space="preserve">Чунский </t>
  </si>
  <si>
    <t xml:space="preserve">Шелеховский </t>
  </si>
  <si>
    <t>Дополнительн</t>
  </si>
  <si>
    <t>планируется использовать переправу совместно с ООО "ИндТимбер" (Киренск-Коршуново)</t>
  </si>
  <si>
    <t>г.Усть-Кут - СОТ "Ветеран" н.п. Турука</t>
  </si>
  <si>
    <t>м/н Гарь- п. Магистральный</t>
  </si>
  <si>
    <t>КФХ "Ментюк В.Л."</t>
  </si>
  <si>
    <t>250/6</t>
  </si>
  <si>
    <t>57о74'</t>
  </si>
  <si>
    <t>108о09'</t>
  </si>
  <si>
    <t>п. Ния- п. Потапово</t>
  </si>
  <si>
    <t>70/20</t>
  </si>
  <si>
    <t>ООО "Ленавудсервис"</t>
  </si>
  <si>
    <t>57о243'</t>
  </si>
  <si>
    <t>107о560'</t>
  </si>
  <si>
    <t>10.01.2020 (план) 27.12.2019 (факт)</t>
  </si>
  <si>
    <t>15.12.2019 (план) 27.12.2019 (факт)</t>
  </si>
  <si>
    <t>р.Тира</t>
  </si>
  <si>
    <t>Администрация сельского поселения "Верхнемарковское"</t>
  </si>
  <si>
    <t>Дорожная служба Иркутской области , филиал "Усть-Кутский"</t>
  </si>
  <si>
    <t>н.п. Верхнемарково-Марково</t>
  </si>
  <si>
    <t>Усть-Кутский район-Киренский рн</t>
  </si>
  <si>
    <t xml:space="preserve">ЛП </t>
  </si>
  <si>
    <t>н.п. Тутура а/дорога Жигалово-Казачье</t>
  </si>
  <si>
    <t xml:space="preserve">       (н.п.Алымовка)</t>
  </si>
  <si>
    <t>п. Ербогачён</t>
  </si>
  <si>
    <t>ООО ГПК "Недра"</t>
  </si>
  <si>
    <t>61о17'</t>
  </si>
  <si>
    <t>108о01'</t>
  </si>
  <si>
    <t>н.п. Аршан</t>
  </si>
  <si>
    <t>ООО "Сибфинанс"</t>
  </si>
  <si>
    <t>н.п. Балаганск-Карьер</t>
  </si>
  <si>
    <t>ООО "Водолей Профи"</t>
  </si>
  <si>
    <t>3100/15</t>
  </si>
  <si>
    <t>7 чел.</t>
  </si>
  <si>
    <t>54о03'</t>
  </si>
  <si>
    <t>103о10'</t>
  </si>
  <si>
    <t>р. Кутима</t>
  </si>
  <si>
    <t>35/6</t>
  </si>
  <si>
    <t>118 км трассы Казачинское -Нижнемартыново</t>
  </si>
  <si>
    <t xml:space="preserve">р. Домугда </t>
  </si>
  <si>
    <t>50/6</t>
  </si>
  <si>
    <t>57о15'</t>
  </si>
  <si>
    <t>57о03'</t>
  </si>
  <si>
    <t>108о22'</t>
  </si>
  <si>
    <t>56о52'</t>
  </si>
  <si>
    <t>108о16'</t>
  </si>
  <si>
    <t>4 чел</t>
  </si>
  <si>
    <t>150/6</t>
  </si>
  <si>
    <t>92 км трассы Казачинское -Нижнемартыново</t>
  </si>
  <si>
    <r>
      <t>56о40</t>
    </r>
    <r>
      <rPr>
        <sz val="11"/>
        <color indexed="8"/>
        <rFont val="Calibri"/>
        <family val="2"/>
        <charset val="204"/>
      </rPr>
      <t>'</t>
    </r>
  </si>
  <si>
    <r>
      <t>105о45</t>
    </r>
    <r>
      <rPr>
        <sz val="11"/>
        <color indexed="8"/>
        <rFont val="Calibri"/>
        <family val="2"/>
        <charset val="204"/>
      </rPr>
      <t>'</t>
    </r>
  </si>
  <si>
    <r>
      <t>56°983</t>
    </r>
    <r>
      <rPr>
        <sz val="11"/>
        <color indexed="8"/>
        <rFont val="Calibri"/>
        <family val="2"/>
        <charset val="204"/>
      </rPr>
      <t>'</t>
    </r>
  </si>
  <si>
    <r>
      <t>106</t>
    </r>
    <r>
      <rPr>
        <sz val="11"/>
        <color indexed="8"/>
        <rFont val="Calibri"/>
        <family val="2"/>
        <charset val="204"/>
      </rPr>
      <t>°</t>
    </r>
    <r>
      <rPr>
        <sz val="11"/>
        <color indexed="8"/>
        <rFont val="Times New Roman"/>
        <family val="1"/>
        <charset val="204"/>
      </rPr>
      <t>183</t>
    </r>
    <r>
      <rPr>
        <sz val="11"/>
        <color indexed="8"/>
        <rFont val="Calibri"/>
        <family val="2"/>
        <charset val="204"/>
      </rPr>
      <t>'</t>
    </r>
  </si>
  <si>
    <t>ООО "Иркутская нефтяная компания"</t>
  </si>
  <si>
    <t>70/10</t>
  </si>
  <si>
    <t>57о19'</t>
  </si>
  <si>
    <t>57о16'</t>
  </si>
  <si>
    <t>107о01'</t>
  </si>
  <si>
    <t>107о12'</t>
  </si>
  <si>
    <t>57о 31'</t>
  </si>
  <si>
    <t>107о02'</t>
  </si>
  <si>
    <t>н.п. Куюмба - н.п. Кадарея</t>
  </si>
  <si>
    <t xml:space="preserve">Боханский </t>
  </si>
  <si>
    <t>р. Ангара, Братское вдхр.</t>
  </si>
  <si>
    <t>АО "ДСИО" филиал Иркутский</t>
  </si>
  <si>
    <t>53°07"</t>
  </si>
  <si>
    <t>103°</t>
  </si>
  <si>
    <t xml:space="preserve"> н.п. Соляная-Лесоучасток</t>
  </si>
  <si>
    <t xml:space="preserve">30 (план)           </t>
  </si>
  <si>
    <t>н.п. Иванов Мыс-Лесоучасток</t>
  </si>
  <si>
    <t>н.п. Турука-н.п. Омолой-н.п. Боярск- н.п. Орлинга</t>
  </si>
  <si>
    <t>Администрация Усть-Кутского муниципального образования</t>
  </si>
  <si>
    <t>150 км./5</t>
  </si>
  <si>
    <t>ледовая дорога</t>
  </si>
  <si>
    <t>МУП «Вектор»</t>
  </si>
  <si>
    <t>филиал АО «Группа «Илим» в Братском районе</t>
  </si>
  <si>
    <t>24.01.2021 (план)</t>
  </si>
  <si>
    <t>07.02.2021 (план)</t>
  </si>
  <si>
    <t>Киренск-Орлово</t>
  </si>
  <si>
    <t>Киренск-Ичера</t>
  </si>
  <si>
    <t>р. Пилюда</t>
  </si>
  <si>
    <t>р. Ичера</t>
  </si>
  <si>
    <t>58.162196</t>
  </si>
  <si>
    <t>109.072132</t>
  </si>
  <si>
    <t>58.330228</t>
  </si>
  <si>
    <t>109.460492</t>
  </si>
  <si>
    <t xml:space="preserve">Пиление </t>
  </si>
  <si>
    <t>ООО "Витим-лес"</t>
  </si>
  <si>
    <t>50/10</t>
  </si>
  <si>
    <t>50/11</t>
  </si>
  <si>
    <t>ЛК-ТРАНС</t>
  </si>
  <si>
    <t>в районе                                с. Кривошапкино-</t>
  </si>
  <si>
    <t>н.п. Старый Акульшет - Коновалово (17 км трассы Тайшет-Шелаево)</t>
  </si>
  <si>
    <t>Алымовка-Кривошапкино</t>
  </si>
  <si>
    <t>ООО "БайкалЛес"</t>
  </si>
  <si>
    <t>400/12</t>
  </si>
  <si>
    <t>57.45594</t>
  </si>
  <si>
    <t>107.59745</t>
  </si>
  <si>
    <t>3410/10</t>
  </si>
  <si>
    <t>АО "Дорожная служба Иркутской области. Бодайбинский филиал"</t>
  </si>
  <si>
    <t>Администрация Полинчетского МО</t>
  </si>
  <si>
    <t>57.21.10</t>
  </si>
  <si>
    <t>98.09.47</t>
  </si>
  <si>
    <t>н.п. Новая - Уда - Чичково (125км трассы Залари-Жигалово)</t>
  </si>
  <si>
    <t>Полинчет - Кондратьево</t>
  </si>
  <si>
    <t>с. Каменка - г.Свирск</t>
  </si>
  <si>
    <t>5200/10</t>
  </si>
  <si>
    <t>н.п. Балаганск             (80 км автодороги Залари-Жигалово)</t>
  </si>
  <si>
    <t>ООО"Небель-лес"</t>
  </si>
  <si>
    <t>214 км трассы          н.п. Магистральный    н.п. Кутима</t>
  </si>
  <si>
    <t>МБУ "Комсервис" киренского МО</t>
  </si>
  <si>
    <t xml:space="preserve">20 (план)                  </t>
  </si>
  <si>
    <t>3260/15</t>
  </si>
  <si>
    <t>АО "Дорожная служба Иркутской области. Филиал Усть-Ордынский"              Дорожно-эксплуатационное предприятие "Байкал-138"</t>
  </si>
  <si>
    <t>г. Бодайбо - озд. Лагерь "Звёздочка"</t>
  </si>
  <si>
    <t>АО "Полюс-Вернинское"</t>
  </si>
  <si>
    <t>500/6</t>
  </si>
  <si>
    <t>57о54'15''</t>
  </si>
  <si>
    <t>114о21'19''</t>
  </si>
  <si>
    <t>урочище Банное</t>
  </si>
  <si>
    <t>50о40'42''</t>
  </si>
  <si>
    <t>106о1'32''</t>
  </si>
  <si>
    <t>15т                           с 23.03.2021 - 10т</t>
  </si>
  <si>
    <t>15                             с 25.03.2021 10т</t>
  </si>
  <si>
    <t>15                                 с 26.03.2021 10 т</t>
  </si>
  <si>
    <t>Планируемые ледовые переправы  на территории Иркутской области в зимний период 2021-2022 гг.</t>
  </si>
  <si>
    <t xml:space="preserve">Катангский </t>
  </si>
  <si>
    <t xml:space="preserve">Киренский </t>
  </si>
  <si>
    <t>Возможно откроются дополнительно</t>
  </si>
  <si>
    <t xml:space="preserve">25.01.2022 (план) </t>
  </si>
  <si>
    <t>1250/20</t>
  </si>
  <si>
    <t>Усть-Илимский</t>
  </si>
  <si>
    <t xml:space="preserve">Подъеланское муниципальное образование </t>
  </si>
  <si>
    <t>ООО "Остров"</t>
  </si>
  <si>
    <t>1200/30</t>
  </si>
  <si>
    <t>57о02'25,8''</t>
  </si>
  <si>
    <t>57о01'45,9''</t>
  </si>
  <si>
    <t xml:space="preserve">10.01.2022 (план) </t>
  </si>
  <si>
    <t>н.п. Введенщина</t>
  </si>
  <si>
    <t xml:space="preserve">15.12.2021 (план)  </t>
  </si>
  <si>
    <t>300/10</t>
  </si>
  <si>
    <t xml:space="preserve"> в районе п. Мамакан</t>
  </si>
  <si>
    <t>Витим</t>
  </si>
  <si>
    <t>ЗАО "Лензолото"</t>
  </si>
  <si>
    <t>650/5</t>
  </si>
  <si>
    <t>пиление, чернение</t>
  </si>
  <si>
    <t xml:space="preserve">28.12.2021 (план) </t>
  </si>
  <si>
    <t xml:space="preserve">30.01.2022 (план)           </t>
  </si>
  <si>
    <t xml:space="preserve">20.12.2021 (план) </t>
  </si>
  <si>
    <t>10.12.2021 (план)</t>
  </si>
  <si>
    <t xml:space="preserve">25.12.2021 (план) </t>
  </si>
  <si>
    <t xml:space="preserve">25.12.2021 (план)   </t>
  </si>
  <si>
    <t xml:space="preserve">18.12.2021 (план)  </t>
  </si>
  <si>
    <t xml:space="preserve"> н.п. Кутима</t>
  </si>
  <si>
    <t xml:space="preserve">25.12.2021 (план)  </t>
  </si>
  <si>
    <t>57о09'</t>
  </si>
  <si>
    <t>108о13'</t>
  </si>
  <si>
    <t>Разборка, распиловка</t>
  </si>
  <si>
    <t xml:space="preserve">Разборка, распиловка </t>
  </si>
  <si>
    <t xml:space="preserve">10.01.2022 (план)  </t>
  </si>
  <si>
    <t xml:space="preserve">29.01.2022 (план)    </t>
  </si>
  <si>
    <t xml:space="preserve">15.02.2022 (план)  </t>
  </si>
  <si>
    <t xml:space="preserve">20.01.2022 (план)  </t>
  </si>
  <si>
    <t xml:space="preserve">20.12.2021 (план)  </t>
  </si>
  <si>
    <t xml:space="preserve">Администрация Соляновского МО </t>
  </si>
  <si>
    <t xml:space="preserve">24.12.2021 (план)  </t>
  </si>
  <si>
    <t>ООО "Возрождение" (Администрация Джогинского МО)</t>
  </si>
  <si>
    <t>н.п. Шелаево -                    н.п. Новобирюсинский</t>
  </si>
  <si>
    <t xml:space="preserve"> Администрация Шелаевского МО</t>
  </si>
  <si>
    <t>56о55'</t>
  </si>
  <si>
    <t>97о42'</t>
  </si>
  <si>
    <t xml:space="preserve">24.12.2021 (план) </t>
  </si>
  <si>
    <t xml:space="preserve">20.01.2022  (план) </t>
  </si>
  <si>
    <t xml:space="preserve">14.01.2022 (план)  </t>
  </si>
  <si>
    <t>12.01.2022 (план)</t>
  </si>
  <si>
    <t>25.02.2022 (план)</t>
  </si>
  <si>
    <t xml:space="preserve">н.п. Киренск (мкр Мельничный) </t>
  </si>
  <si>
    <t xml:space="preserve">н.п. Киренск (мкр Пролетарский) </t>
  </si>
  <si>
    <t xml:space="preserve">н.п. Киренск (мкрн. Гарь) </t>
  </si>
  <si>
    <t>н.п. Моты -Шаманка</t>
  </si>
  <si>
    <t xml:space="preserve">25.12.2021 (план); 08.12.2021 (факт)  </t>
  </si>
  <si>
    <t>ЛП № 38/27-01</t>
  </si>
  <si>
    <t>ЛП технологическая №38/1702</t>
  </si>
  <si>
    <t>ЛП технологическая №38/1701</t>
  </si>
  <si>
    <t>05.12.2021 (план)  16.12.2021 (факт)</t>
  </si>
  <si>
    <t>20.12.2021 (план), 22.12.2021 (факт)</t>
  </si>
  <si>
    <t>ЛП № 38/18-01</t>
  </si>
  <si>
    <t>ЛП №38/0801</t>
  </si>
  <si>
    <t>10.01.2022 (план)  23.12.2021 (факт)</t>
  </si>
  <si>
    <t>ЛП                               № 38/1403</t>
  </si>
  <si>
    <t>25.12.2021 (план)   27.12.20212 (факт)</t>
  </si>
  <si>
    <t>ЛП     № 38/1404</t>
  </si>
  <si>
    <t xml:space="preserve">20.12.2021 (план) 28.12.2021 (факт)  </t>
  </si>
  <si>
    <t>ЛП                             № 38/1402</t>
  </si>
  <si>
    <t xml:space="preserve">29.12.2021 (план)  28.12.2021 (факт) </t>
  </si>
  <si>
    <t>ЛП                               № 38/2106</t>
  </si>
  <si>
    <t>ЛП                              № 38/0601</t>
  </si>
  <si>
    <t xml:space="preserve">28.12.2021 (план) 29.12.2021 (факт) </t>
  </si>
  <si>
    <t>ЛП                              № 38/21-01</t>
  </si>
  <si>
    <t>20.12.2021 (план)  29.12.2021 (факт)</t>
  </si>
  <si>
    <t>ЛП (технологическая) № 38/2103</t>
  </si>
  <si>
    <t>ЛП № 38/21-04</t>
  </si>
  <si>
    <t>ЛП                               № 38/21-05</t>
  </si>
  <si>
    <t>28.12.2021 (план)  29.12.2021 (факт)</t>
  </si>
  <si>
    <t>20.12.2021 (план)  28.12.2021 (факт)</t>
  </si>
  <si>
    <t>25.12.2021 (план)  29.12.2021  (факт)</t>
  </si>
  <si>
    <t>ЛП                         № 38/07-01</t>
  </si>
  <si>
    <t>ЛП (технологическая) № 38/1412</t>
  </si>
  <si>
    <t xml:space="preserve">20.12.2021 (план) 30.12.2021 (факт)  </t>
  </si>
  <si>
    <t>ЛП технологическая № 38/1704</t>
  </si>
  <si>
    <t>ЛП технологическая №38/1703</t>
  </si>
  <si>
    <t>25.12.2021 (план)               27.12.2021 (факт)</t>
  </si>
  <si>
    <t>15.01.2022 (план)  10.01.2022 (факт)</t>
  </si>
  <si>
    <t>ЛП                         № 38/07-02</t>
  </si>
  <si>
    <t>н.п.Ключи-Булак – н.п.Харанжино (Кантинская)</t>
  </si>
  <si>
    <t>ЛП                                 № 38/07-03</t>
  </si>
  <si>
    <t>25.12.2021 (план) 12.01.2022 (факт)</t>
  </si>
  <si>
    <t>ЛП                                  № 38/1001</t>
  </si>
  <si>
    <t>ЛП                               № 38/1408</t>
  </si>
  <si>
    <t>ЛП (технологическая) № 38/1413</t>
  </si>
  <si>
    <t>10.12.2021 (план) 12.01.2022 (факт)</t>
  </si>
  <si>
    <t>15.01.2022 (план)  12.01.2022 (факт)</t>
  </si>
  <si>
    <t>н.п. Калинино</t>
  </si>
  <si>
    <t>Нижняя Тунгуска</t>
  </si>
  <si>
    <t>120/30</t>
  </si>
  <si>
    <t>ЛП  технологическая № 38/0803</t>
  </si>
  <si>
    <t>АО "Верхнечонскнефтегаз"</t>
  </si>
  <si>
    <t>108о 06'54"</t>
  </si>
  <si>
    <t xml:space="preserve">20.01.2022 (план)  14.01.2021 (факт)     </t>
  </si>
  <si>
    <t>ЛП                     №38/2601</t>
  </si>
  <si>
    <t>25.12.2021 (план)  17.01.2022 (факт)</t>
  </si>
  <si>
    <t>ЛП                              №38/10-02</t>
  </si>
  <si>
    <t>ЛП                                    № 38/21-02</t>
  </si>
  <si>
    <t>24.12.2021 (план)  18.01.2022 (факт)</t>
  </si>
  <si>
    <t>ЛП                                                № 38/26-02</t>
  </si>
  <si>
    <t>на 18.01.2022 открыты 28 ЛП</t>
  </si>
</sst>
</file>

<file path=xl/styles.xml><?xml version="1.0" encoding="utf-8"?>
<styleSheet xmlns="http://schemas.openxmlformats.org/spreadsheetml/2006/main">
  <numFmts count="1">
    <numFmt numFmtId="172" formatCode="d\ mmm\ yy"/>
  </numFmts>
  <fonts count="29">
    <font>
      <sz val="10"/>
      <color indexed="8"/>
      <name val="Arial"/>
      <charset val="204"/>
    </font>
    <font>
      <sz val="11"/>
      <color indexed="8"/>
      <name val="Calibri"/>
      <family val="2"/>
      <charset val="204"/>
    </font>
    <font>
      <sz val="10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sz val="10"/>
      <color indexed="8"/>
      <name val="Times New Roman"/>
      <family val="1"/>
      <charset val="204"/>
    </font>
    <font>
      <sz val="9"/>
      <color indexed="8"/>
      <name val="Times New Roman"/>
      <family val="1"/>
      <charset val="204"/>
    </font>
    <font>
      <b/>
      <sz val="9"/>
      <color indexed="8"/>
      <name val="Times New Roman"/>
      <family val="1"/>
      <charset val="204"/>
    </font>
    <font>
      <u/>
      <sz val="10"/>
      <color indexed="20"/>
      <name val="Arial"/>
      <family val="2"/>
      <charset val="204"/>
    </font>
    <font>
      <sz val="10"/>
      <name val="Arial Cyr"/>
      <charset val="204"/>
    </font>
    <font>
      <sz val="1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1"/>
      <color indexed="8"/>
      <name val="Arial"/>
      <family val="2"/>
      <charset val="204"/>
    </font>
    <font>
      <b/>
      <sz val="11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22"/>
      <color indexed="8"/>
      <name val="Times New Roman"/>
      <family val="1"/>
      <charset val="204"/>
    </font>
    <font>
      <sz val="48"/>
      <color indexed="8"/>
      <name val="Times New Roman"/>
      <family val="1"/>
      <charset val="204"/>
    </font>
    <font>
      <b/>
      <sz val="11"/>
      <name val="Arial Cyr"/>
      <charset val="204"/>
    </font>
    <font>
      <sz val="22"/>
      <color indexed="8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b/>
      <sz val="22"/>
      <color rgb="FFFF0000"/>
      <name val="Times New Roman"/>
      <family val="1"/>
      <charset val="204"/>
    </font>
    <font>
      <b/>
      <sz val="16"/>
      <color rgb="FFFF0000"/>
      <name val="Times New Roman"/>
      <family val="1"/>
      <charset val="204"/>
    </font>
    <font>
      <b/>
      <sz val="24"/>
      <color rgb="FFFF0000"/>
      <name val="Times New Roman"/>
      <family val="1"/>
      <charset val="204"/>
    </font>
  </fonts>
  <fills count="1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rgb="FF00B0F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000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5">
    <xf numFmtId="0" fontId="0" fillId="0" borderId="0"/>
    <xf numFmtId="0" fontId="8" fillId="0" borderId="0"/>
    <xf numFmtId="0" fontId="3" fillId="0" borderId="0"/>
    <xf numFmtId="0" fontId="2" fillId="0" borderId="0"/>
    <xf numFmtId="0" fontId="7" fillId="0" borderId="0">
      <alignment vertical="top"/>
      <protection locked="0"/>
    </xf>
  </cellStyleXfs>
  <cellXfs count="117">
    <xf numFmtId="0" fontId="0" fillId="0" borderId="0" xfId="0" applyFont="1"/>
    <xf numFmtId="0" fontId="10" fillId="0" borderId="1" xfId="1" applyFont="1" applyFill="1" applyBorder="1" applyAlignment="1">
      <alignment horizontal="center" vertical="center" wrapText="1"/>
    </xf>
    <xf numFmtId="0" fontId="2" fillId="2" borderId="0" xfId="1" applyFont="1" applyFill="1"/>
    <xf numFmtId="0" fontId="5" fillId="2" borderId="0" xfId="1" applyFont="1" applyFill="1" applyAlignment="1">
      <alignment horizontal="center" vertical="top"/>
    </xf>
    <xf numFmtId="0" fontId="5" fillId="2" borderId="0" xfId="1" applyFont="1" applyFill="1" applyAlignment="1">
      <alignment horizontal="center" vertical="center"/>
    </xf>
    <xf numFmtId="0" fontId="5" fillId="2" borderId="0" xfId="1" applyFont="1" applyFill="1" applyAlignment="1">
      <alignment vertical="top" wrapText="1"/>
    </xf>
    <xf numFmtId="0" fontId="6" fillId="2" borderId="0" xfId="1" applyFont="1" applyFill="1" applyAlignment="1">
      <alignment horizontal="center" vertical="center"/>
    </xf>
    <xf numFmtId="0" fontId="5" fillId="2" borderId="0" xfId="1" applyFont="1" applyFill="1" applyAlignment="1">
      <alignment vertical="top"/>
    </xf>
    <xf numFmtId="172" fontId="5" fillId="2" borderId="0" xfId="1" applyNumberFormat="1" applyFont="1" applyFill="1" applyAlignment="1">
      <alignment vertical="top"/>
    </xf>
    <xf numFmtId="0" fontId="5" fillId="2" borderId="0" xfId="1" applyFont="1" applyFill="1" applyAlignment="1">
      <alignment horizontal="center" vertical="center" wrapText="1"/>
    </xf>
    <xf numFmtId="0" fontId="5" fillId="2" borderId="0" xfId="1" applyNumberFormat="1" applyFont="1" applyFill="1" applyAlignment="1">
      <alignment horizontal="center" vertical="top"/>
    </xf>
    <xf numFmtId="0" fontId="4" fillId="2" borderId="1" xfId="1" applyFont="1" applyFill="1" applyBorder="1" applyAlignment="1">
      <alignment horizontal="center" vertical="center" wrapText="1"/>
    </xf>
    <xf numFmtId="0" fontId="18" fillId="2" borderId="1" xfId="1" applyFont="1" applyFill="1" applyBorder="1" applyAlignment="1">
      <alignment horizontal="center" vertical="center" wrapText="1"/>
    </xf>
    <xf numFmtId="0" fontId="19" fillId="2" borderId="1" xfId="1" applyFont="1" applyFill="1" applyBorder="1" applyAlignment="1">
      <alignment horizontal="center" vertical="center" wrapText="1"/>
    </xf>
    <xf numFmtId="14" fontId="20" fillId="3" borderId="1" xfId="1" applyNumberFormat="1" applyFont="1" applyFill="1" applyBorder="1" applyAlignment="1">
      <alignment horizontal="center" vertical="center" wrapText="1"/>
    </xf>
    <xf numFmtId="0" fontId="18" fillId="0" borderId="1" xfId="1" applyNumberFormat="1" applyFont="1" applyFill="1" applyBorder="1" applyAlignment="1">
      <alignment horizontal="center" vertical="center" wrapText="1"/>
    </xf>
    <xf numFmtId="14" fontId="18" fillId="0" borderId="1" xfId="1" applyNumberFormat="1" applyFont="1" applyFill="1" applyBorder="1" applyAlignment="1">
      <alignment horizontal="center" vertical="center" wrapText="1"/>
    </xf>
    <xf numFmtId="0" fontId="18" fillId="0" borderId="1" xfId="1" applyFont="1" applyFill="1" applyBorder="1" applyAlignment="1">
      <alignment horizontal="center" vertical="center" wrapText="1"/>
    </xf>
    <xf numFmtId="0" fontId="19" fillId="0" borderId="1" xfId="1" applyFont="1" applyFill="1" applyBorder="1" applyAlignment="1">
      <alignment horizontal="center" vertical="center" wrapText="1"/>
    </xf>
    <xf numFmtId="0" fontId="2" fillId="0" borderId="0" xfId="1" applyFont="1" applyFill="1"/>
    <xf numFmtId="0" fontId="11" fillId="2" borderId="0" xfId="1" applyFont="1" applyFill="1"/>
    <xf numFmtId="0" fontId="2" fillId="2" borderId="0" xfId="1" applyFont="1" applyFill="1" applyAlignment="1">
      <alignment horizontal="center" vertical="center" wrapText="1"/>
    </xf>
    <xf numFmtId="0" fontId="11" fillId="0" borderId="0" xfId="1" applyFont="1" applyFill="1"/>
    <xf numFmtId="0" fontId="4" fillId="2" borderId="0" xfId="1" applyFont="1" applyFill="1"/>
    <xf numFmtId="0" fontId="18" fillId="2" borderId="1" xfId="1" applyNumberFormat="1" applyFont="1" applyFill="1" applyBorder="1" applyAlignment="1">
      <alignment horizontal="center" vertical="center" wrapText="1"/>
    </xf>
    <xf numFmtId="14" fontId="18" fillId="2" borderId="1" xfId="1" applyNumberFormat="1" applyFont="1" applyFill="1" applyBorder="1" applyAlignment="1">
      <alignment horizontal="center" vertical="center" wrapText="1"/>
    </xf>
    <xf numFmtId="0" fontId="19" fillId="4" borderId="1" xfId="1" applyFont="1" applyFill="1" applyBorder="1" applyAlignment="1">
      <alignment horizontal="center" vertical="center" wrapText="1"/>
    </xf>
    <xf numFmtId="0" fontId="2" fillId="0" borderId="0" xfId="1" applyFont="1" applyFill="1" applyAlignment="1">
      <alignment horizontal="center" vertical="center" wrapText="1"/>
    </xf>
    <xf numFmtId="0" fontId="2" fillId="0" borderId="0" xfId="1" applyFont="1" applyFill="1" applyBorder="1"/>
    <xf numFmtId="14" fontId="18" fillId="2" borderId="2" xfId="1" applyNumberFormat="1" applyFont="1" applyFill="1" applyBorder="1" applyAlignment="1">
      <alignment horizontal="center" vertical="center" wrapText="1"/>
    </xf>
    <xf numFmtId="0" fontId="10" fillId="2" borderId="0" xfId="1" applyFont="1" applyFill="1"/>
    <xf numFmtId="0" fontId="10" fillId="2" borderId="0" xfId="1" applyFont="1" applyFill="1" applyAlignment="1">
      <alignment horizontal="center" vertical="center"/>
    </xf>
    <xf numFmtId="0" fontId="10" fillId="2" borderId="0" xfId="1" applyNumberFormat="1" applyFont="1" applyFill="1"/>
    <xf numFmtId="0" fontId="18" fillId="0" borderId="0" xfId="1" applyFont="1" applyAlignment="1">
      <alignment horizontal="center" vertical="center" wrapText="1"/>
    </xf>
    <xf numFmtId="0" fontId="16" fillId="2" borderId="1" xfId="1" applyFont="1" applyFill="1" applyBorder="1" applyAlignment="1">
      <alignment vertical="center"/>
    </xf>
    <xf numFmtId="0" fontId="22" fillId="2" borderId="1" xfId="1" applyFont="1" applyFill="1" applyBorder="1" applyAlignment="1">
      <alignment horizontal="center" vertical="center" wrapText="1"/>
    </xf>
    <xf numFmtId="0" fontId="23" fillId="2" borderId="1" xfId="1" applyFont="1" applyFill="1" applyBorder="1" applyAlignment="1">
      <alignment horizontal="center" vertical="center" wrapText="1"/>
    </xf>
    <xf numFmtId="0" fontId="20" fillId="2" borderId="1" xfId="1" applyFont="1" applyFill="1" applyBorder="1" applyAlignment="1">
      <alignment horizontal="center" vertical="center" wrapText="1"/>
    </xf>
    <xf numFmtId="0" fontId="23" fillId="6" borderId="1" xfId="1" applyFont="1" applyFill="1" applyBorder="1" applyAlignment="1">
      <alignment horizontal="center" vertical="center" wrapText="1"/>
    </xf>
    <xf numFmtId="14" fontId="24" fillId="0" borderId="0" xfId="1" applyNumberFormat="1" applyFont="1"/>
    <xf numFmtId="0" fontId="20" fillId="0" borderId="1" xfId="1" applyFont="1" applyBorder="1" applyAlignment="1">
      <alignment horizontal="center" vertical="center" wrapText="1"/>
    </xf>
    <xf numFmtId="0" fontId="22" fillId="6" borderId="1" xfId="1" applyFont="1" applyFill="1" applyBorder="1" applyAlignment="1">
      <alignment horizontal="center" vertical="center" wrapText="1"/>
    </xf>
    <xf numFmtId="0" fontId="16" fillId="2" borderId="1" xfId="1" applyFont="1" applyFill="1" applyBorder="1" applyAlignment="1">
      <alignment horizontal="center" vertical="center"/>
    </xf>
    <xf numFmtId="0" fontId="20" fillId="7" borderId="1" xfId="1" applyFont="1" applyFill="1" applyBorder="1" applyAlignment="1">
      <alignment horizontal="center" vertical="center" wrapText="1"/>
    </xf>
    <xf numFmtId="0" fontId="22" fillId="7" borderId="1" xfId="1" applyFont="1" applyFill="1" applyBorder="1" applyAlignment="1">
      <alignment horizontal="center" vertical="center" wrapText="1"/>
    </xf>
    <xf numFmtId="0" fontId="2" fillId="2" borderId="0" xfId="1" applyNumberFormat="1" applyFont="1" applyFill="1"/>
    <xf numFmtId="0" fontId="16" fillId="2" borderId="3" xfId="1" applyFont="1" applyFill="1" applyBorder="1" applyAlignment="1">
      <alignment vertical="center"/>
    </xf>
    <xf numFmtId="0" fontId="20" fillId="0" borderId="4" xfId="1" applyFont="1" applyBorder="1" applyAlignment="1">
      <alignment horizontal="center" vertical="center" wrapText="1"/>
    </xf>
    <xf numFmtId="0" fontId="22" fillId="6" borderId="5" xfId="1" applyFont="1" applyFill="1" applyBorder="1" applyAlignment="1">
      <alignment horizontal="center" vertical="center" wrapText="1"/>
    </xf>
    <xf numFmtId="0" fontId="25" fillId="0" borderId="6" xfId="1" applyFont="1" applyBorder="1" applyAlignment="1">
      <alignment horizontal="center" vertical="center" wrapText="1"/>
    </xf>
    <xf numFmtId="0" fontId="26" fillId="8" borderId="6" xfId="1" applyFont="1" applyFill="1" applyBorder="1" applyAlignment="1">
      <alignment horizontal="center" vertical="center" wrapText="1"/>
    </xf>
    <xf numFmtId="0" fontId="18" fillId="0" borderId="7" xfId="1" applyFont="1" applyBorder="1" applyAlignment="1">
      <alignment horizontal="center" vertical="center" wrapText="1"/>
    </xf>
    <xf numFmtId="0" fontId="22" fillId="7" borderId="8" xfId="1" applyFont="1" applyFill="1" applyBorder="1" applyAlignment="1">
      <alignment horizontal="center" vertical="center" wrapText="1"/>
    </xf>
    <xf numFmtId="0" fontId="27" fillId="7" borderId="8" xfId="1" applyFont="1" applyFill="1" applyBorder="1" applyAlignment="1">
      <alignment horizontal="center" vertical="center" wrapText="1"/>
    </xf>
    <xf numFmtId="0" fontId="2" fillId="2" borderId="0" xfId="1" applyFont="1" applyFill="1" applyAlignment="1">
      <alignment horizontal="center" vertical="center"/>
    </xf>
    <xf numFmtId="0" fontId="10" fillId="0" borderId="0" xfId="1" applyFont="1" applyFill="1" applyAlignment="1">
      <alignment horizontal="justify" vertical="center" wrapText="1"/>
    </xf>
    <xf numFmtId="0" fontId="2" fillId="2" borderId="0" xfId="1" applyFont="1" applyFill="1" applyAlignment="1">
      <alignment horizontal="left"/>
    </xf>
    <xf numFmtId="0" fontId="10" fillId="2" borderId="9" xfId="1" applyFont="1" applyFill="1" applyBorder="1" applyAlignment="1">
      <alignment horizontal="center" vertical="center" wrapText="1"/>
    </xf>
    <xf numFmtId="0" fontId="18" fillId="2" borderId="9" xfId="1" applyFont="1" applyFill="1" applyBorder="1" applyAlignment="1">
      <alignment horizontal="center" vertical="center" wrapText="1"/>
    </xf>
    <xf numFmtId="0" fontId="19" fillId="2" borderId="9" xfId="1" applyFont="1" applyFill="1" applyBorder="1" applyAlignment="1">
      <alignment horizontal="center" vertical="center" wrapText="1"/>
    </xf>
    <xf numFmtId="0" fontId="18" fillId="2" borderId="9" xfId="1" applyNumberFormat="1" applyFont="1" applyFill="1" applyBorder="1" applyAlignment="1">
      <alignment horizontal="center" vertical="center" wrapText="1"/>
    </xf>
    <xf numFmtId="14" fontId="18" fillId="2" borderId="9" xfId="1" applyNumberFormat="1" applyFont="1" applyFill="1" applyBorder="1" applyAlignment="1">
      <alignment horizontal="center" vertical="center" wrapText="1"/>
    </xf>
    <xf numFmtId="14" fontId="18" fillId="2" borderId="0" xfId="1" applyNumberFormat="1" applyFont="1" applyFill="1" applyBorder="1" applyAlignment="1">
      <alignment horizontal="center" vertical="center" wrapText="1"/>
    </xf>
    <xf numFmtId="0" fontId="10" fillId="2" borderId="1" xfId="1" applyFont="1" applyFill="1" applyBorder="1" applyAlignment="1">
      <alignment horizontal="center" vertical="center" wrapText="1"/>
    </xf>
    <xf numFmtId="0" fontId="10" fillId="9" borderId="1" xfId="1" applyFont="1" applyFill="1" applyBorder="1" applyAlignment="1">
      <alignment horizontal="center" vertical="center" wrapText="1"/>
    </xf>
    <xf numFmtId="0" fontId="18" fillId="9" borderId="1" xfId="1" applyFont="1" applyFill="1" applyBorder="1" applyAlignment="1">
      <alignment horizontal="center" vertical="center" wrapText="1"/>
    </xf>
    <xf numFmtId="0" fontId="19" fillId="9" borderId="1" xfId="1" applyFont="1" applyFill="1" applyBorder="1" applyAlignment="1">
      <alignment horizontal="center" vertical="center" wrapText="1"/>
    </xf>
    <xf numFmtId="14" fontId="18" fillId="9" borderId="1" xfId="1" applyNumberFormat="1" applyFont="1" applyFill="1" applyBorder="1" applyAlignment="1">
      <alignment horizontal="center" vertical="center" wrapText="1"/>
    </xf>
    <xf numFmtId="0" fontId="18" fillId="9" borderId="1" xfId="1" applyNumberFormat="1" applyFont="1" applyFill="1" applyBorder="1" applyAlignment="1">
      <alignment horizontal="center" vertical="center" wrapText="1"/>
    </xf>
    <xf numFmtId="14" fontId="10" fillId="9" borderId="1" xfId="1" applyNumberFormat="1" applyFont="1" applyFill="1" applyBorder="1" applyAlignment="1">
      <alignment horizontal="center" vertical="center" wrapText="1"/>
    </xf>
    <xf numFmtId="0" fontId="10" fillId="9" borderId="1" xfId="1" applyNumberFormat="1" applyFont="1" applyFill="1" applyBorder="1" applyAlignment="1">
      <alignment horizontal="center" vertical="center" wrapText="1"/>
    </xf>
    <xf numFmtId="0" fontId="28" fillId="5" borderId="0" xfId="1" applyFont="1" applyFill="1" applyAlignment="1">
      <alignment horizontal="center" vertical="center"/>
    </xf>
    <xf numFmtId="14" fontId="9" fillId="2" borderId="1" xfId="1" applyNumberFormat="1" applyFont="1" applyFill="1" applyBorder="1" applyAlignment="1">
      <alignment horizontal="center" vertical="center" wrapText="1"/>
    </xf>
    <xf numFmtId="0" fontId="9" fillId="2" borderId="1" xfId="1" applyFont="1" applyFill="1" applyBorder="1" applyAlignment="1">
      <alignment horizontal="center" vertical="center" wrapText="1"/>
    </xf>
    <xf numFmtId="0" fontId="9" fillId="2" borderId="1" xfId="1" applyFont="1" applyFill="1" applyBorder="1" applyAlignment="1">
      <alignment horizontal="center" vertical="center"/>
    </xf>
    <xf numFmtId="14" fontId="9" fillId="2" borderId="1" xfId="1" applyNumberFormat="1" applyFont="1" applyFill="1" applyBorder="1" applyAlignment="1">
      <alignment horizontal="center" vertical="center"/>
    </xf>
    <xf numFmtId="14" fontId="10" fillId="2" borderId="1" xfId="1" applyNumberFormat="1" applyFont="1" applyFill="1" applyBorder="1" applyAlignment="1">
      <alignment horizontal="center" vertical="center"/>
    </xf>
    <xf numFmtId="0" fontId="21" fillId="5" borderId="0" xfId="1" applyFont="1" applyFill="1" applyAlignment="1">
      <alignment horizontal="center" vertical="center" wrapText="1"/>
    </xf>
    <xf numFmtId="0" fontId="12" fillId="10" borderId="1" xfId="1" applyNumberFormat="1" applyFont="1" applyFill="1" applyBorder="1" applyAlignment="1">
      <alignment horizontal="center" vertical="center" wrapText="1"/>
    </xf>
    <xf numFmtId="0" fontId="5" fillId="2" borderId="0" xfId="1" applyFont="1" applyFill="1" applyAlignment="1">
      <alignment horizontal="center" vertical="top" wrapText="1"/>
    </xf>
    <xf numFmtId="0" fontId="6" fillId="2" borderId="0" xfId="1" applyFont="1" applyFill="1" applyAlignment="1">
      <alignment horizontal="left" vertical="top" wrapText="1"/>
    </xf>
    <xf numFmtId="14" fontId="10" fillId="2" borderId="1" xfId="1" applyNumberFormat="1" applyFont="1" applyFill="1" applyBorder="1" applyAlignment="1">
      <alignment horizontal="center" vertical="center" wrapText="1"/>
    </xf>
    <xf numFmtId="0" fontId="10" fillId="2" borderId="1" xfId="1" applyNumberFormat="1" applyFont="1" applyFill="1" applyBorder="1" applyAlignment="1">
      <alignment horizontal="center" vertical="center" wrapText="1"/>
    </xf>
    <xf numFmtId="0" fontId="9" fillId="2" borderId="1" xfId="1" applyNumberFormat="1" applyFont="1" applyFill="1" applyBorder="1" applyAlignment="1">
      <alignment horizontal="center" vertical="center" wrapText="1"/>
    </xf>
    <xf numFmtId="0" fontId="10" fillId="2" borderId="1" xfId="1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  <xf numFmtId="14" fontId="18" fillId="2" borderId="4" xfId="1" applyNumberFormat="1" applyFont="1" applyFill="1" applyBorder="1" applyAlignment="1">
      <alignment horizontal="center" vertical="center" wrapText="1"/>
    </xf>
    <xf numFmtId="0" fontId="10" fillId="2" borderId="4" xfId="1" applyFont="1" applyFill="1" applyBorder="1" applyAlignment="1">
      <alignment horizontal="center" vertical="center" wrapText="1"/>
    </xf>
    <xf numFmtId="0" fontId="18" fillId="2" borderId="4" xfId="1" applyFont="1" applyFill="1" applyBorder="1" applyAlignment="1">
      <alignment horizontal="center" vertical="center" wrapText="1"/>
    </xf>
    <xf numFmtId="0" fontId="19" fillId="2" borderId="4" xfId="1" applyFont="1" applyFill="1" applyBorder="1" applyAlignment="1">
      <alignment horizontal="center" vertical="center" wrapText="1"/>
    </xf>
    <xf numFmtId="0" fontId="18" fillId="2" borderId="4" xfId="1" applyNumberFormat="1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/>
    </xf>
    <xf numFmtId="0" fontId="13" fillId="2" borderId="4" xfId="0" applyFont="1" applyFill="1" applyBorder="1" applyAlignment="1">
      <alignment horizontal="center" vertical="center" wrapText="1"/>
    </xf>
    <xf numFmtId="49" fontId="18" fillId="2" borderId="4" xfId="1" applyNumberFormat="1" applyFont="1" applyFill="1" applyBorder="1" applyAlignment="1">
      <alignment horizontal="center" vertical="center" wrapText="1"/>
    </xf>
    <xf numFmtId="0" fontId="13" fillId="2" borderId="4" xfId="0" applyFont="1" applyFill="1" applyBorder="1" applyAlignment="1">
      <alignment horizontal="center" vertical="center"/>
    </xf>
    <xf numFmtId="14" fontId="18" fillId="11" borderId="1" xfId="1" applyNumberFormat="1" applyFont="1" applyFill="1" applyBorder="1" applyAlignment="1">
      <alignment horizontal="center" vertical="center" wrapText="1"/>
    </xf>
    <xf numFmtId="0" fontId="9" fillId="9" borderId="1" xfId="1" applyFont="1" applyFill="1" applyBorder="1" applyAlignment="1">
      <alignment horizontal="center" vertical="center" wrapText="1"/>
    </xf>
    <xf numFmtId="14" fontId="9" fillId="9" borderId="1" xfId="1" applyNumberFormat="1" applyFont="1" applyFill="1" applyBorder="1" applyAlignment="1">
      <alignment horizontal="center" vertical="center" wrapText="1"/>
    </xf>
    <xf numFmtId="0" fontId="9" fillId="9" borderId="1" xfId="1" applyNumberFormat="1" applyFont="1" applyFill="1" applyBorder="1" applyAlignment="1">
      <alignment horizontal="center" vertical="center" wrapText="1"/>
    </xf>
    <xf numFmtId="14" fontId="9" fillId="11" borderId="1" xfId="1" applyNumberFormat="1" applyFont="1" applyFill="1" applyBorder="1" applyAlignment="1">
      <alignment horizontal="center" vertical="center" wrapText="1"/>
    </xf>
    <xf numFmtId="14" fontId="10" fillId="11" borderId="1" xfId="1" applyNumberFormat="1" applyFont="1" applyFill="1" applyBorder="1" applyAlignment="1">
      <alignment horizontal="center" vertical="center" wrapText="1"/>
    </xf>
    <xf numFmtId="0" fontId="10" fillId="12" borderId="1" xfId="1" applyFont="1" applyFill="1" applyBorder="1" applyAlignment="1">
      <alignment horizontal="center" vertical="center" wrapText="1"/>
    </xf>
    <xf numFmtId="0" fontId="18" fillId="12" borderId="1" xfId="1" applyFont="1" applyFill="1" applyBorder="1" applyAlignment="1">
      <alignment horizontal="center" vertical="center" wrapText="1"/>
    </xf>
    <xf numFmtId="0" fontId="19" fillId="12" borderId="1" xfId="1" applyFont="1" applyFill="1" applyBorder="1" applyAlignment="1">
      <alignment horizontal="center" vertical="center" wrapText="1"/>
    </xf>
    <xf numFmtId="14" fontId="18" fillId="12" borderId="1" xfId="1" applyNumberFormat="1" applyFont="1" applyFill="1" applyBorder="1" applyAlignment="1">
      <alignment horizontal="center" vertical="center" wrapText="1"/>
    </xf>
    <xf numFmtId="0" fontId="18" fillId="12" borderId="1" xfId="1" applyNumberFormat="1" applyFont="1" applyFill="1" applyBorder="1" applyAlignment="1">
      <alignment horizontal="center" vertical="center" wrapText="1"/>
    </xf>
    <xf numFmtId="0" fontId="21" fillId="5" borderId="0" xfId="1" applyFont="1" applyFill="1" applyAlignment="1">
      <alignment horizontal="center" vertical="center" wrapText="1"/>
    </xf>
    <xf numFmtId="0" fontId="21" fillId="5" borderId="0" xfId="1" applyFont="1" applyFill="1" applyBorder="1" applyAlignment="1">
      <alignment horizontal="center" vertical="center" wrapText="1"/>
    </xf>
    <xf numFmtId="0" fontId="28" fillId="8" borderId="11" xfId="1" applyFont="1" applyFill="1" applyBorder="1" applyAlignment="1">
      <alignment horizontal="center" vertical="center" wrapText="1"/>
    </xf>
    <xf numFmtId="0" fontId="28" fillId="8" borderId="12" xfId="1" applyFont="1" applyFill="1" applyBorder="1" applyAlignment="1">
      <alignment horizontal="center" vertical="center" wrapText="1"/>
    </xf>
    <xf numFmtId="0" fontId="15" fillId="13" borderId="9" xfId="1" applyFont="1" applyFill="1" applyBorder="1" applyAlignment="1">
      <alignment horizontal="center" vertical="center" wrapText="1"/>
    </xf>
    <xf numFmtId="0" fontId="21" fillId="8" borderId="0" xfId="1" applyFont="1" applyFill="1" applyAlignment="1">
      <alignment horizontal="center" vertical="center" wrapText="1"/>
    </xf>
    <xf numFmtId="0" fontId="14" fillId="2" borderId="0" xfId="1" applyFont="1" applyFill="1" applyAlignment="1">
      <alignment horizontal="center" vertical="center"/>
    </xf>
    <xf numFmtId="0" fontId="12" fillId="10" borderId="4" xfId="1" applyFont="1" applyFill="1" applyBorder="1" applyAlignment="1">
      <alignment horizontal="center" vertical="center" wrapText="1"/>
    </xf>
    <xf numFmtId="0" fontId="12" fillId="10" borderId="10" xfId="1" applyFont="1" applyFill="1" applyBorder="1" applyAlignment="1">
      <alignment horizontal="center" vertical="center" wrapText="1"/>
    </xf>
    <xf numFmtId="0" fontId="12" fillId="10" borderId="1" xfId="1" applyNumberFormat="1" applyFont="1" applyFill="1" applyBorder="1" applyAlignment="1">
      <alignment horizontal="center" vertical="center" wrapText="1"/>
    </xf>
    <xf numFmtId="0" fontId="17" fillId="2" borderId="0" xfId="1" applyFont="1" applyFill="1" applyAlignment="1">
      <alignment horizontal="justify" vertical="center"/>
    </xf>
  </cellXfs>
  <cellStyles count="5">
    <cellStyle name="Обычный" xfId="0" builtinId="0"/>
    <cellStyle name="Обычный 2" xfId="1"/>
    <cellStyle name="Обычный 3" xfId="2"/>
    <cellStyle name="Обычный 3 2" xfId="3"/>
    <cellStyle name="Открывавшаяся гиперссыл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14"/>
  <sheetViews>
    <sheetView tabSelected="1" topLeftCell="A38" zoomScale="70" zoomScaleNormal="70" workbookViewId="0">
      <selection activeCell="L4" sqref="L4:L64"/>
    </sheetView>
  </sheetViews>
  <sheetFormatPr defaultRowHeight="12.75"/>
  <cols>
    <col min="1" max="1" width="9.42578125" style="2" bestFit="1" customWidth="1"/>
    <col min="2" max="2" width="23.42578125" style="2" customWidth="1"/>
    <col min="3" max="3" width="15.7109375" style="2" customWidth="1"/>
    <col min="4" max="4" width="19.5703125" style="2" customWidth="1"/>
    <col min="5" max="5" width="24" style="54" customWidth="1"/>
    <col min="6" max="6" width="25.85546875" style="2" customWidth="1"/>
    <col min="7" max="7" width="23.85546875" style="2" customWidth="1"/>
    <col min="8" max="8" width="12.28515625" style="2" customWidth="1"/>
    <col min="9" max="9" width="10.28515625" style="2" customWidth="1"/>
    <col min="10" max="10" width="14.42578125" style="2" customWidth="1"/>
    <col min="11" max="11" width="12.5703125" style="2" customWidth="1"/>
    <col min="12" max="12" width="17.5703125" style="2" customWidth="1"/>
    <col min="13" max="13" width="13.140625" style="45" customWidth="1"/>
    <col min="14" max="14" width="12.7109375" style="45" customWidth="1"/>
    <col min="15" max="15" width="15.28515625" style="2" customWidth="1"/>
    <col min="16" max="16" width="19.5703125" style="2" customWidth="1"/>
    <col min="17" max="16384" width="9.140625" style="2"/>
  </cols>
  <sheetData>
    <row r="1" spans="1:15" ht="79.150000000000006" customHeight="1">
      <c r="A1" s="112" t="s">
        <v>376</v>
      </c>
      <c r="B1" s="112"/>
      <c r="C1" s="112"/>
      <c r="D1" s="112"/>
      <c r="E1" s="112"/>
      <c r="F1" s="112"/>
      <c r="G1" s="112"/>
      <c r="H1" s="112"/>
      <c r="I1" s="112"/>
      <c r="J1" s="112"/>
      <c r="K1" s="112"/>
      <c r="L1" s="112"/>
      <c r="M1" s="112"/>
      <c r="N1" s="112"/>
      <c r="O1" s="112"/>
    </row>
    <row r="2" spans="1:15" ht="79.150000000000006" customHeight="1">
      <c r="A2" s="116" t="s">
        <v>486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</row>
    <row r="3" spans="1:15" ht="17.45" customHeight="1">
      <c r="A3" s="79"/>
      <c r="B3" s="4"/>
      <c r="C3" s="5"/>
      <c r="D3" s="80"/>
      <c r="E3" s="6"/>
      <c r="F3" s="7"/>
      <c r="G3" s="7"/>
      <c r="H3" s="8"/>
      <c r="I3" s="7"/>
      <c r="J3" s="7"/>
      <c r="K3" s="3"/>
      <c r="L3" s="9"/>
      <c r="M3" s="10"/>
      <c r="N3" s="10"/>
      <c r="O3" s="3"/>
    </row>
    <row r="4" spans="1:15" ht="56.25" customHeight="1">
      <c r="A4" s="113" t="s">
        <v>12</v>
      </c>
      <c r="B4" s="113" t="s">
        <v>0</v>
      </c>
      <c r="C4" s="113" t="s">
        <v>1</v>
      </c>
      <c r="D4" s="113" t="s">
        <v>2</v>
      </c>
      <c r="E4" s="113" t="s">
        <v>3</v>
      </c>
      <c r="F4" s="113" t="s">
        <v>4</v>
      </c>
      <c r="G4" s="113" t="s">
        <v>179</v>
      </c>
      <c r="H4" s="113" t="s">
        <v>5</v>
      </c>
      <c r="I4" s="113" t="s">
        <v>6</v>
      </c>
      <c r="J4" s="113" t="s">
        <v>7</v>
      </c>
      <c r="K4" s="113" t="s">
        <v>8</v>
      </c>
      <c r="L4" s="113" t="s">
        <v>13</v>
      </c>
      <c r="M4" s="115" t="s">
        <v>9</v>
      </c>
      <c r="N4" s="115"/>
      <c r="O4" s="113" t="s">
        <v>14</v>
      </c>
    </row>
    <row r="5" spans="1:15" ht="93" customHeight="1">
      <c r="A5" s="114"/>
      <c r="B5" s="114"/>
      <c r="C5" s="114"/>
      <c r="D5" s="114"/>
      <c r="E5" s="114"/>
      <c r="F5" s="114"/>
      <c r="G5" s="114"/>
      <c r="H5" s="114"/>
      <c r="I5" s="114"/>
      <c r="J5" s="114"/>
      <c r="K5" s="114"/>
      <c r="L5" s="114"/>
      <c r="M5" s="78" t="s">
        <v>10</v>
      </c>
      <c r="N5" s="78" t="s">
        <v>11</v>
      </c>
      <c r="O5" s="114"/>
    </row>
    <row r="6" spans="1:15" ht="110.25" customHeight="1">
      <c r="A6" s="64">
        <v>1</v>
      </c>
      <c r="B6" s="64" t="s">
        <v>15</v>
      </c>
      <c r="C6" s="65" t="s">
        <v>58</v>
      </c>
      <c r="D6" s="65" t="s">
        <v>358</v>
      </c>
      <c r="E6" s="66" t="s">
        <v>23</v>
      </c>
      <c r="F6" s="65" t="s">
        <v>135</v>
      </c>
      <c r="G6" s="67" t="s">
        <v>380</v>
      </c>
      <c r="H6" s="68">
        <v>3</v>
      </c>
      <c r="I6" s="68" t="s">
        <v>186</v>
      </c>
      <c r="J6" s="68" t="s">
        <v>187</v>
      </c>
      <c r="K6" s="67">
        <v>44645</v>
      </c>
      <c r="L6" s="95" t="s">
        <v>485</v>
      </c>
      <c r="M6" s="67" t="s">
        <v>55</v>
      </c>
      <c r="N6" s="67" t="s">
        <v>56</v>
      </c>
      <c r="O6" s="67" t="s">
        <v>147</v>
      </c>
    </row>
    <row r="7" spans="1:15" ht="110.25" hidden="1" customHeight="1">
      <c r="A7" s="63"/>
      <c r="B7" s="63" t="s">
        <v>15</v>
      </c>
      <c r="C7" s="12" t="s">
        <v>58</v>
      </c>
      <c r="D7" s="12" t="s">
        <v>281</v>
      </c>
      <c r="E7" s="13" t="s">
        <v>23</v>
      </c>
      <c r="F7" s="12" t="s">
        <v>282</v>
      </c>
      <c r="G7" s="25">
        <v>43866</v>
      </c>
      <c r="H7" s="24">
        <v>20</v>
      </c>
      <c r="I7" s="24" t="s">
        <v>283</v>
      </c>
      <c r="J7" s="24" t="s">
        <v>284</v>
      </c>
      <c r="K7" s="25"/>
      <c r="L7" s="25" t="s">
        <v>197</v>
      </c>
      <c r="M7" s="25" t="s">
        <v>285</v>
      </c>
      <c r="N7" s="25" t="s">
        <v>286</v>
      </c>
      <c r="O7" s="25" t="s">
        <v>147</v>
      </c>
    </row>
    <row r="8" spans="1:15" ht="110.25" customHeight="1">
      <c r="A8" s="63">
        <f>1+A6</f>
        <v>2</v>
      </c>
      <c r="B8" s="63" t="s">
        <v>15</v>
      </c>
      <c r="C8" s="12" t="s">
        <v>35</v>
      </c>
      <c r="D8" s="12" t="s">
        <v>136</v>
      </c>
      <c r="E8" s="13" t="s">
        <v>17</v>
      </c>
      <c r="F8" s="12" t="s">
        <v>76</v>
      </c>
      <c r="G8" s="25" t="s">
        <v>414</v>
      </c>
      <c r="H8" s="24">
        <v>25</v>
      </c>
      <c r="I8" s="24" t="s">
        <v>188</v>
      </c>
      <c r="J8" s="24" t="s">
        <v>164</v>
      </c>
      <c r="K8" s="25">
        <v>44671</v>
      </c>
      <c r="L8" s="25" t="s">
        <v>27</v>
      </c>
      <c r="M8" s="25" t="s">
        <v>95</v>
      </c>
      <c r="N8" s="25" t="s">
        <v>96</v>
      </c>
      <c r="O8" s="25" t="s">
        <v>189</v>
      </c>
    </row>
    <row r="9" spans="1:15" ht="103.5" customHeight="1">
      <c r="A9" s="64">
        <v>3</v>
      </c>
      <c r="B9" s="64" t="s">
        <v>15</v>
      </c>
      <c r="C9" s="65" t="s">
        <v>35</v>
      </c>
      <c r="D9" s="65" t="s">
        <v>190</v>
      </c>
      <c r="E9" s="66" t="s">
        <v>17</v>
      </c>
      <c r="F9" s="65" t="s">
        <v>131</v>
      </c>
      <c r="G9" s="67" t="s">
        <v>414</v>
      </c>
      <c r="H9" s="68">
        <v>25</v>
      </c>
      <c r="I9" s="68" t="s">
        <v>191</v>
      </c>
      <c r="J9" s="68" t="s">
        <v>167</v>
      </c>
      <c r="K9" s="67">
        <v>44667</v>
      </c>
      <c r="L9" s="95" t="s">
        <v>447</v>
      </c>
      <c r="M9" s="67" t="s">
        <v>97</v>
      </c>
      <c r="N9" s="67" t="s">
        <v>98</v>
      </c>
      <c r="O9" s="67" t="s">
        <v>189</v>
      </c>
    </row>
    <row r="10" spans="1:15" ht="95.25" customHeight="1">
      <c r="A10" s="63">
        <f>A9+1</f>
        <v>4</v>
      </c>
      <c r="B10" s="63" t="s">
        <v>15</v>
      </c>
      <c r="C10" s="12" t="s">
        <v>313</v>
      </c>
      <c r="D10" s="12" t="s">
        <v>356</v>
      </c>
      <c r="E10" s="13" t="s">
        <v>314</v>
      </c>
      <c r="F10" s="12" t="s">
        <v>315</v>
      </c>
      <c r="G10" s="25" t="s">
        <v>424</v>
      </c>
      <c r="H10" s="24">
        <v>5</v>
      </c>
      <c r="I10" s="24" t="s">
        <v>357</v>
      </c>
      <c r="J10" s="24" t="s">
        <v>160</v>
      </c>
      <c r="K10" s="25">
        <v>44634</v>
      </c>
      <c r="L10" s="25" t="s">
        <v>27</v>
      </c>
      <c r="M10" s="63" t="s">
        <v>316</v>
      </c>
      <c r="N10" s="63" t="s">
        <v>317</v>
      </c>
      <c r="O10" s="25" t="s">
        <v>147</v>
      </c>
    </row>
    <row r="11" spans="1:15" s="19" customFormat="1" ht="101.25" customHeight="1">
      <c r="A11" s="64">
        <f t="shared" ref="A11:A63" si="0">A10+1</f>
        <v>5</v>
      </c>
      <c r="B11" s="64" t="s">
        <v>15</v>
      </c>
      <c r="C11" s="65" t="s">
        <v>59</v>
      </c>
      <c r="D11" s="65" t="s">
        <v>48</v>
      </c>
      <c r="E11" s="66" t="s">
        <v>23</v>
      </c>
      <c r="F11" s="65" t="s">
        <v>326</v>
      </c>
      <c r="G11" s="67" t="s">
        <v>456</v>
      </c>
      <c r="H11" s="68">
        <v>25</v>
      </c>
      <c r="I11" s="68" t="s">
        <v>173</v>
      </c>
      <c r="J11" s="68" t="s">
        <v>167</v>
      </c>
      <c r="K11" s="67">
        <v>44649</v>
      </c>
      <c r="L11" s="95" t="s">
        <v>457</v>
      </c>
      <c r="M11" s="67" t="s">
        <v>79</v>
      </c>
      <c r="N11" s="67" t="s">
        <v>80</v>
      </c>
      <c r="O11" s="67" t="s">
        <v>148</v>
      </c>
    </row>
    <row r="12" spans="1:15" s="19" customFormat="1" ht="79.5" customHeight="1">
      <c r="A12" s="64">
        <f t="shared" si="0"/>
        <v>6</v>
      </c>
      <c r="B12" s="65" t="s">
        <v>15</v>
      </c>
      <c r="C12" s="65" t="s">
        <v>59</v>
      </c>
      <c r="D12" s="65" t="s">
        <v>68</v>
      </c>
      <c r="E12" s="65" t="s">
        <v>23</v>
      </c>
      <c r="F12" s="65" t="s">
        <v>325</v>
      </c>
      <c r="G12" s="67" t="s">
        <v>463</v>
      </c>
      <c r="H12" s="68">
        <v>20</v>
      </c>
      <c r="I12" s="68" t="s">
        <v>192</v>
      </c>
      <c r="J12" s="68" t="s">
        <v>167</v>
      </c>
      <c r="K12" s="67">
        <v>44649</v>
      </c>
      <c r="L12" s="95" t="s">
        <v>464</v>
      </c>
      <c r="M12" s="67" t="s">
        <v>52</v>
      </c>
      <c r="N12" s="67" t="s">
        <v>53</v>
      </c>
      <c r="O12" s="67" t="s">
        <v>148</v>
      </c>
    </row>
    <row r="13" spans="1:15" ht="106.9" customHeight="1">
      <c r="A13" s="64">
        <f t="shared" si="0"/>
        <v>7</v>
      </c>
      <c r="B13" s="64" t="s">
        <v>15</v>
      </c>
      <c r="C13" s="65" t="s">
        <v>59</v>
      </c>
      <c r="D13" s="65" t="s">
        <v>465</v>
      </c>
      <c r="E13" s="66" t="s">
        <v>23</v>
      </c>
      <c r="F13" s="65" t="s">
        <v>325</v>
      </c>
      <c r="G13" s="67" t="s">
        <v>413</v>
      </c>
      <c r="H13" s="68">
        <v>20</v>
      </c>
      <c r="I13" s="68" t="s">
        <v>193</v>
      </c>
      <c r="J13" s="68" t="s">
        <v>167</v>
      </c>
      <c r="K13" s="67">
        <v>44649</v>
      </c>
      <c r="L13" s="95" t="s">
        <v>466</v>
      </c>
      <c r="M13" s="67" t="s">
        <v>81</v>
      </c>
      <c r="N13" s="67" t="s">
        <v>82</v>
      </c>
      <c r="O13" s="67" t="s">
        <v>148</v>
      </c>
    </row>
    <row r="14" spans="1:15" s="19" customFormat="1" ht="81" customHeight="1">
      <c r="A14" s="64">
        <f t="shared" si="0"/>
        <v>8</v>
      </c>
      <c r="B14" s="64" t="s">
        <v>15</v>
      </c>
      <c r="C14" s="65" t="s">
        <v>60</v>
      </c>
      <c r="D14" s="65" t="s">
        <v>273</v>
      </c>
      <c r="E14" s="66" t="s">
        <v>18</v>
      </c>
      <c r="F14" s="65" t="s">
        <v>132</v>
      </c>
      <c r="G14" s="67" t="s">
        <v>472</v>
      </c>
      <c r="H14" s="68">
        <v>30</v>
      </c>
      <c r="I14" s="68" t="s">
        <v>194</v>
      </c>
      <c r="J14" s="68" t="s">
        <v>167</v>
      </c>
      <c r="K14" s="67">
        <v>44646</v>
      </c>
      <c r="L14" s="95" t="s">
        <v>468</v>
      </c>
      <c r="M14" s="67" t="s">
        <v>49</v>
      </c>
      <c r="N14" s="67" t="s">
        <v>50</v>
      </c>
      <c r="O14" s="67" t="s">
        <v>148</v>
      </c>
    </row>
    <row r="15" spans="1:15" s="19" customFormat="1" ht="98.25" customHeight="1">
      <c r="A15" s="63">
        <f t="shared" si="0"/>
        <v>9</v>
      </c>
      <c r="B15" s="63" t="s">
        <v>15</v>
      </c>
      <c r="C15" s="12" t="s">
        <v>60</v>
      </c>
      <c r="D15" s="12" t="s">
        <v>137</v>
      </c>
      <c r="E15" s="13" t="s">
        <v>138</v>
      </c>
      <c r="F15" s="12" t="s">
        <v>139</v>
      </c>
      <c r="G15" s="25" t="s">
        <v>423</v>
      </c>
      <c r="H15" s="24">
        <v>30</v>
      </c>
      <c r="I15" s="24" t="s">
        <v>195</v>
      </c>
      <c r="J15" s="24" t="s">
        <v>159</v>
      </c>
      <c r="K15" s="25">
        <v>44659</v>
      </c>
      <c r="L15" s="25" t="s">
        <v>27</v>
      </c>
      <c r="M15" s="25" t="s">
        <v>140</v>
      </c>
      <c r="N15" s="25" t="s">
        <v>141</v>
      </c>
      <c r="O15" s="25" t="s">
        <v>148</v>
      </c>
    </row>
    <row r="16" spans="1:15" ht="72" customHeight="1">
      <c r="A16" s="64">
        <f t="shared" si="0"/>
        <v>10</v>
      </c>
      <c r="B16" s="64" t="s">
        <v>15</v>
      </c>
      <c r="C16" s="96" t="s">
        <v>61</v>
      </c>
      <c r="D16" s="96" t="s">
        <v>404</v>
      </c>
      <c r="E16" s="96" t="s">
        <v>19</v>
      </c>
      <c r="F16" s="96" t="s">
        <v>31</v>
      </c>
      <c r="G16" s="97" t="s">
        <v>405</v>
      </c>
      <c r="H16" s="98">
        <v>50</v>
      </c>
      <c r="I16" s="98" t="s">
        <v>196</v>
      </c>
      <c r="J16" s="98" t="s">
        <v>160</v>
      </c>
      <c r="K16" s="97">
        <v>44652</v>
      </c>
      <c r="L16" s="99" t="s">
        <v>460</v>
      </c>
      <c r="M16" s="97" t="s">
        <v>406</v>
      </c>
      <c r="N16" s="97" t="s">
        <v>407</v>
      </c>
      <c r="O16" s="97" t="s">
        <v>150</v>
      </c>
    </row>
    <row r="17" spans="1:16" ht="109.15" customHeight="1">
      <c r="A17" s="64">
        <f t="shared" si="0"/>
        <v>11</v>
      </c>
      <c r="B17" s="64" t="s">
        <v>15</v>
      </c>
      <c r="C17" s="96" t="s">
        <v>61</v>
      </c>
      <c r="D17" s="96" t="s">
        <v>289</v>
      </c>
      <c r="E17" s="96" t="s">
        <v>287</v>
      </c>
      <c r="F17" s="96" t="s">
        <v>359</v>
      </c>
      <c r="G17" s="97" t="s">
        <v>435</v>
      </c>
      <c r="H17" s="98">
        <v>50</v>
      </c>
      <c r="I17" s="98" t="s">
        <v>298</v>
      </c>
      <c r="J17" s="98" t="s">
        <v>167</v>
      </c>
      <c r="K17" s="97">
        <v>44656</v>
      </c>
      <c r="L17" s="99" t="s">
        <v>433</v>
      </c>
      <c r="M17" s="97" t="s">
        <v>293</v>
      </c>
      <c r="N17" s="97" t="s">
        <v>294</v>
      </c>
      <c r="O17" s="97" t="s">
        <v>408</v>
      </c>
    </row>
    <row r="18" spans="1:16" ht="111.6" customHeight="1">
      <c r="A18" s="64">
        <f t="shared" si="0"/>
        <v>12</v>
      </c>
      <c r="B18" s="64" t="s">
        <v>15</v>
      </c>
      <c r="C18" s="96" t="s">
        <v>61</v>
      </c>
      <c r="D18" s="96" t="s">
        <v>299</v>
      </c>
      <c r="E18" s="96" t="s">
        <v>290</v>
      </c>
      <c r="F18" s="96" t="s">
        <v>359</v>
      </c>
      <c r="G18" s="97" t="s">
        <v>435</v>
      </c>
      <c r="H18" s="98">
        <v>50</v>
      </c>
      <c r="I18" s="98" t="s">
        <v>291</v>
      </c>
      <c r="J18" s="98" t="s">
        <v>167</v>
      </c>
      <c r="K18" s="97">
        <v>44656</v>
      </c>
      <c r="L18" s="99" t="s">
        <v>434</v>
      </c>
      <c r="M18" s="97" t="s">
        <v>295</v>
      </c>
      <c r="N18" s="97" t="s">
        <v>296</v>
      </c>
      <c r="O18" s="97" t="s">
        <v>409</v>
      </c>
    </row>
    <row r="19" spans="1:16" ht="45">
      <c r="A19" s="64">
        <f t="shared" si="0"/>
        <v>13</v>
      </c>
      <c r="B19" s="64" t="s">
        <v>15</v>
      </c>
      <c r="C19" s="96" t="s">
        <v>61</v>
      </c>
      <c r="D19" s="96" t="s">
        <v>360</v>
      </c>
      <c r="E19" s="96" t="s">
        <v>73</v>
      </c>
      <c r="F19" s="96" t="s">
        <v>359</v>
      </c>
      <c r="G19" s="97" t="s">
        <v>435</v>
      </c>
      <c r="H19" s="98">
        <v>50</v>
      </c>
      <c r="I19" s="98" t="s">
        <v>288</v>
      </c>
      <c r="J19" s="98" t="s">
        <v>297</v>
      </c>
      <c r="K19" s="97">
        <v>44656</v>
      </c>
      <c r="L19" s="99" t="s">
        <v>461</v>
      </c>
      <c r="M19" s="97" t="s">
        <v>292</v>
      </c>
      <c r="N19" s="97" t="s">
        <v>84</v>
      </c>
      <c r="O19" s="97" t="s">
        <v>408</v>
      </c>
    </row>
    <row r="20" spans="1:16" s="19" customFormat="1" ht="105.6" customHeight="1">
      <c r="A20" s="64">
        <f t="shared" si="0"/>
        <v>14</v>
      </c>
      <c r="B20" s="64" t="s">
        <v>15</v>
      </c>
      <c r="C20" s="96" t="s">
        <v>62</v>
      </c>
      <c r="D20" s="96" t="s">
        <v>69</v>
      </c>
      <c r="E20" s="96" t="s">
        <v>198</v>
      </c>
      <c r="F20" s="96" t="s">
        <v>77</v>
      </c>
      <c r="G20" s="97" t="s">
        <v>439</v>
      </c>
      <c r="H20" s="98">
        <v>60</v>
      </c>
      <c r="I20" s="98" t="s">
        <v>199</v>
      </c>
      <c r="J20" s="98" t="s">
        <v>167</v>
      </c>
      <c r="K20" s="97">
        <v>44660</v>
      </c>
      <c r="L20" s="99" t="s">
        <v>438</v>
      </c>
      <c r="M20" s="97" t="s">
        <v>83</v>
      </c>
      <c r="N20" s="97" t="s">
        <v>84</v>
      </c>
      <c r="O20" s="97" t="s">
        <v>148</v>
      </c>
    </row>
    <row r="21" spans="1:16" s="19" customFormat="1" ht="105.6" customHeight="1">
      <c r="A21" s="63">
        <f t="shared" si="0"/>
        <v>15</v>
      </c>
      <c r="B21" s="63" t="s">
        <v>15</v>
      </c>
      <c r="C21" s="12" t="s">
        <v>62</v>
      </c>
      <c r="D21" s="12" t="s">
        <v>275</v>
      </c>
      <c r="E21" s="13" t="s">
        <v>198</v>
      </c>
      <c r="F21" s="84" t="s">
        <v>276</v>
      </c>
      <c r="G21" s="25" t="s">
        <v>411</v>
      </c>
      <c r="H21" s="24">
        <v>60</v>
      </c>
      <c r="I21" s="24" t="s">
        <v>232</v>
      </c>
      <c r="J21" s="24" t="s">
        <v>160</v>
      </c>
      <c r="K21" s="25">
        <v>44660</v>
      </c>
      <c r="L21" s="25" t="s">
        <v>197</v>
      </c>
      <c r="M21" s="25" t="s">
        <v>277</v>
      </c>
      <c r="N21" s="25" t="s">
        <v>278</v>
      </c>
      <c r="O21" s="25" t="s">
        <v>148</v>
      </c>
    </row>
    <row r="22" spans="1:16" s="19" customFormat="1" ht="114" customHeight="1">
      <c r="A22" s="64">
        <f t="shared" si="0"/>
        <v>16</v>
      </c>
      <c r="B22" s="64" t="s">
        <v>15</v>
      </c>
      <c r="C22" s="65" t="s">
        <v>37</v>
      </c>
      <c r="D22" s="65" t="s">
        <v>70</v>
      </c>
      <c r="E22" s="66" t="s">
        <v>18</v>
      </c>
      <c r="F22" s="65" t="s">
        <v>132</v>
      </c>
      <c r="G22" s="67" t="s">
        <v>481</v>
      </c>
      <c r="H22" s="68">
        <v>30</v>
      </c>
      <c r="I22" s="68" t="s">
        <v>161</v>
      </c>
      <c r="J22" s="68" t="s">
        <v>160</v>
      </c>
      <c r="K22" s="67">
        <v>44645</v>
      </c>
      <c r="L22" s="95" t="s">
        <v>482</v>
      </c>
      <c r="M22" s="67" t="s">
        <v>38</v>
      </c>
      <c r="N22" s="67" t="s">
        <v>39</v>
      </c>
      <c r="O22" s="67" t="s">
        <v>148</v>
      </c>
    </row>
    <row r="23" spans="1:16" s="19" customFormat="1" ht="117.75" customHeight="1">
      <c r="A23" s="63">
        <v>17</v>
      </c>
      <c r="B23" s="63" t="s">
        <v>15</v>
      </c>
      <c r="C23" s="63" t="s">
        <v>28</v>
      </c>
      <c r="D23" s="63" t="s">
        <v>20</v>
      </c>
      <c r="E23" s="63" t="s">
        <v>18</v>
      </c>
      <c r="F23" s="63" t="s">
        <v>129</v>
      </c>
      <c r="G23" s="81" t="s">
        <v>399</v>
      </c>
      <c r="H23" s="82" t="s">
        <v>375</v>
      </c>
      <c r="I23" s="82" t="s">
        <v>178</v>
      </c>
      <c r="J23" s="82" t="s">
        <v>160</v>
      </c>
      <c r="K23" s="81">
        <v>44653</v>
      </c>
      <c r="L23" s="81" t="s">
        <v>27</v>
      </c>
      <c r="M23" s="81" t="s">
        <v>47</v>
      </c>
      <c r="N23" s="81" t="s">
        <v>85</v>
      </c>
      <c r="O23" s="81" t="s">
        <v>148</v>
      </c>
    </row>
    <row r="24" spans="1:16" s="19" customFormat="1" ht="60">
      <c r="A24" s="64">
        <f t="shared" si="0"/>
        <v>18</v>
      </c>
      <c r="B24" s="64" t="s">
        <v>15</v>
      </c>
      <c r="C24" s="64" t="s">
        <v>28</v>
      </c>
      <c r="D24" s="64" t="s">
        <v>32</v>
      </c>
      <c r="E24" s="64" t="s">
        <v>18</v>
      </c>
      <c r="F24" s="64" t="s">
        <v>129</v>
      </c>
      <c r="G24" s="69" t="s">
        <v>443</v>
      </c>
      <c r="H24" s="70">
        <v>15</v>
      </c>
      <c r="I24" s="70" t="s">
        <v>170</v>
      </c>
      <c r="J24" s="70" t="s">
        <v>160</v>
      </c>
      <c r="K24" s="69">
        <v>44660</v>
      </c>
      <c r="L24" s="100" t="s">
        <v>444</v>
      </c>
      <c r="M24" s="69" t="s">
        <v>86</v>
      </c>
      <c r="N24" s="69" t="s">
        <v>87</v>
      </c>
      <c r="O24" s="69" t="s">
        <v>148</v>
      </c>
    </row>
    <row r="25" spans="1:16" s="20" customFormat="1" ht="45">
      <c r="A25" s="64">
        <f t="shared" si="0"/>
        <v>19</v>
      </c>
      <c r="B25" s="96" t="s">
        <v>15</v>
      </c>
      <c r="C25" s="96" t="s">
        <v>28</v>
      </c>
      <c r="D25" s="96" t="s">
        <v>427</v>
      </c>
      <c r="E25" s="96" t="s">
        <v>18</v>
      </c>
      <c r="F25" s="96" t="s">
        <v>361</v>
      </c>
      <c r="G25" s="97" t="s">
        <v>471</v>
      </c>
      <c r="H25" s="98" t="s">
        <v>374</v>
      </c>
      <c r="I25" s="98" t="s">
        <v>200</v>
      </c>
      <c r="J25" s="98" t="s">
        <v>160</v>
      </c>
      <c r="K25" s="97">
        <v>44660</v>
      </c>
      <c r="L25" s="99" t="s">
        <v>469</v>
      </c>
      <c r="M25" s="97" t="s">
        <v>30</v>
      </c>
      <c r="N25" s="97" t="s">
        <v>151</v>
      </c>
      <c r="O25" s="97" t="s">
        <v>148</v>
      </c>
    </row>
    <row r="26" spans="1:16" s="21" customFormat="1" ht="30">
      <c r="A26" s="63">
        <f t="shared" si="0"/>
        <v>20</v>
      </c>
      <c r="B26" s="63" t="s">
        <v>15</v>
      </c>
      <c r="C26" s="63" t="s">
        <v>28</v>
      </c>
      <c r="D26" s="63" t="s">
        <v>428</v>
      </c>
      <c r="E26" s="63" t="s">
        <v>18</v>
      </c>
      <c r="F26" s="63" t="s">
        <v>29</v>
      </c>
      <c r="G26" s="81" t="s">
        <v>400</v>
      </c>
      <c r="H26" s="82" t="s">
        <v>362</v>
      </c>
      <c r="I26" s="82" t="s">
        <v>201</v>
      </c>
      <c r="J26" s="82" t="s">
        <v>160</v>
      </c>
      <c r="K26" s="72">
        <v>44660</v>
      </c>
      <c r="L26" s="81" t="s">
        <v>27</v>
      </c>
      <c r="M26" s="81" t="s">
        <v>30</v>
      </c>
      <c r="N26" s="81" t="s">
        <v>151</v>
      </c>
      <c r="O26" s="81" t="s">
        <v>148</v>
      </c>
    </row>
    <row r="27" spans="1:16" s="22" customFormat="1" ht="30">
      <c r="A27" s="63">
        <f t="shared" si="0"/>
        <v>21</v>
      </c>
      <c r="B27" s="63" t="s">
        <v>15</v>
      </c>
      <c r="C27" s="63" t="s">
        <v>28</v>
      </c>
      <c r="D27" s="63" t="s">
        <v>429</v>
      </c>
      <c r="E27" s="63" t="s">
        <v>19</v>
      </c>
      <c r="F27" s="63" t="s">
        <v>29</v>
      </c>
      <c r="G27" s="81" t="s">
        <v>401</v>
      </c>
      <c r="H27" s="82">
        <v>20</v>
      </c>
      <c r="I27" s="82" t="s">
        <v>202</v>
      </c>
      <c r="J27" s="82" t="s">
        <v>160</v>
      </c>
      <c r="K27" s="72">
        <v>44660</v>
      </c>
      <c r="L27" s="81" t="s">
        <v>272</v>
      </c>
      <c r="M27" s="81" t="s">
        <v>30</v>
      </c>
      <c r="N27" s="81" t="s">
        <v>151</v>
      </c>
      <c r="O27" s="81" t="s">
        <v>148</v>
      </c>
    </row>
    <row r="28" spans="1:16" ht="99.75" customHeight="1">
      <c r="A28" s="64">
        <f t="shared" si="0"/>
        <v>22</v>
      </c>
      <c r="B28" s="64" t="s">
        <v>15</v>
      </c>
      <c r="C28" s="64" t="s">
        <v>28</v>
      </c>
      <c r="D28" s="64" t="s">
        <v>115</v>
      </c>
      <c r="E28" s="64" t="s">
        <v>18</v>
      </c>
      <c r="F28" s="64" t="s">
        <v>129</v>
      </c>
      <c r="G28" s="69" t="s">
        <v>441</v>
      </c>
      <c r="H28" s="70">
        <v>10</v>
      </c>
      <c r="I28" s="70" t="s">
        <v>165</v>
      </c>
      <c r="J28" s="70" t="s">
        <v>160</v>
      </c>
      <c r="K28" s="69">
        <v>44660</v>
      </c>
      <c r="L28" s="100" t="s">
        <v>440</v>
      </c>
      <c r="M28" s="69" t="s">
        <v>88</v>
      </c>
      <c r="N28" s="69" t="s">
        <v>152</v>
      </c>
      <c r="O28" s="69" t="s">
        <v>148</v>
      </c>
    </row>
    <row r="29" spans="1:16" s="23" customFormat="1" ht="99" customHeight="1">
      <c r="A29" s="64">
        <f t="shared" si="0"/>
        <v>23</v>
      </c>
      <c r="B29" s="64" t="s">
        <v>15</v>
      </c>
      <c r="C29" s="64" t="s">
        <v>28</v>
      </c>
      <c r="D29" s="64" t="s">
        <v>274</v>
      </c>
      <c r="E29" s="64" t="s">
        <v>18</v>
      </c>
      <c r="F29" s="64" t="s">
        <v>129</v>
      </c>
      <c r="G29" s="69" t="s">
        <v>462</v>
      </c>
      <c r="H29" s="70" t="s">
        <v>373</v>
      </c>
      <c r="I29" s="70" t="s">
        <v>177</v>
      </c>
      <c r="J29" s="70" t="s">
        <v>160</v>
      </c>
      <c r="K29" s="69">
        <v>44660</v>
      </c>
      <c r="L29" s="100" t="s">
        <v>442</v>
      </c>
      <c r="M29" s="69" t="s">
        <v>89</v>
      </c>
      <c r="N29" s="69" t="s">
        <v>153</v>
      </c>
      <c r="O29" s="69" t="s">
        <v>148</v>
      </c>
    </row>
    <row r="30" spans="1:16" s="19" customFormat="1" ht="104.45" customHeight="1">
      <c r="A30" s="63">
        <f t="shared" si="0"/>
        <v>24</v>
      </c>
      <c r="B30" s="63" t="s">
        <v>15</v>
      </c>
      <c r="C30" s="63" t="s">
        <v>28</v>
      </c>
      <c r="D30" s="63" t="s">
        <v>342</v>
      </c>
      <c r="E30" s="63" t="s">
        <v>18</v>
      </c>
      <c r="F30" s="63" t="s">
        <v>341</v>
      </c>
      <c r="G30" s="81" t="s">
        <v>402</v>
      </c>
      <c r="H30" s="82">
        <v>50</v>
      </c>
      <c r="I30" s="82" t="s">
        <v>176</v>
      </c>
      <c r="J30" s="82" t="s">
        <v>160</v>
      </c>
      <c r="K30" s="81">
        <v>44663</v>
      </c>
      <c r="L30" s="81" t="s">
        <v>203</v>
      </c>
      <c r="M30" s="81" t="s">
        <v>33</v>
      </c>
      <c r="N30" s="81" t="s">
        <v>204</v>
      </c>
      <c r="O30" s="81" t="s">
        <v>154</v>
      </c>
    </row>
    <row r="31" spans="1:16" s="19" customFormat="1" ht="103.15" customHeight="1">
      <c r="A31" s="64">
        <f t="shared" si="0"/>
        <v>25</v>
      </c>
      <c r="B31" s="64" t="s">
        <v>15</v>
      </c>
      <c r="C31" s="64" t="s">
        <v>28</v>
      </c>
      <c r="D31" s="64" t="s">
        <v>255</v>
      </c>
      <c r="E31" s="64" t="s">
        <v>19</v>
      </c>
      <c r="F31" s="64" t="s">
        <v>256</v>
      </c>
      <c r="G31" s="69" t="s">
        <v>459</v>
      </c>
      <c r="H31" s="70">
        <v>60</v>
      </c>
      <c r="I31" s="70" t="s">
        <v>257</v>
      </c>
      <c r="J31" s="70" t="s">
        <v>160</v>
      </c>
      <c r="K31" s="69">
        <v>44663</v>
      </c>
      <c r="L31" s="100" t="s">
        <v>458</v>
      </c>
      <c r="M31" s="69" t="s">
        <v>258</v>
      </c>
      <c r="N31" s="69" t="s">
        <v>259</v>
      </c>
      <c r="O31" s="69" t="s">
        <v>154</v>
      </c>
      <c r="P31" s="55"/>
    </row>
    <row r="32" spans="1:16" s="19" customFormat="1" ht="103.15" customHeight="1">
      <c r="A32" s="63">
        <f t="shared" si="0"/>
        <v>26</v>
      </c>
      <c r="B32" s="63" t="s">
        <v>15</v>
      </c>
      <c r="C32" s="12" t="s">
        <v>28</v>
      </c>
      <c r="D32" s="12" t="s">
        <v>329</v>
      </c>
      <c r="E32" s="13" t="s">
        <v>331</v>
      </c>
      <c r="F32" s="63" t="s">
        <v>129</v>
      </c>
      <c r="G32" s="25" t="s">
        <v>403</v>
      </c>
      <c r="H32" s="24">
        <v>50</v>
      </c>
      <c r="I32" s="24" t="s">
        <v>339</v>
      </c>
      <c r="J32" s="24" t="s">
        <v>167</v>
      </c>
      <c r="K32" s="25">
        <v>44670</v>
      </c>
      <c r="L32" s="25" t="s">
        <v>272</v>
      </c>
      <c r="M32" s="85" t="s">
        <v>333</v>
      </c>
      <c r="N32" s="85" t="s">
        <v>334</v>
      </c>
      <c r="O32" s="25" t="s">
        <v>154</v>
      </c>
      <c r="P32" s="55"/>
    </row>
    <row r="33" spans="1:16" s="19" customFormat="1" ht="103.15" customHeight="1">
      <c r="A33" s="63">
        <f t="shared" si="0"/>
        <v>27</v>
      </c>
      <c r="B33" s="87" t="s">
        <v>15</v>
      </c>
      <c r="C33" s="88" t="s">
        <v>28</v>
      </c>
      <c r="D33" s="88" t="s">
        <v>330</v>
      </c>
      <c r="E33" s="89" t="s">
        <v>332</v>
      </c>
      <c r="F33" s="88" t="s">
        <v>338</v>
      </c>
      <c r="G33" s="86" t="s">
        <v>403</v>
      </c>
      <c r="H33" s="90">
        <v>60</v>
      </c>
      <c r="I33" s="90" t="s">
        <v>340</v>
      </c>
      <c r="J33" s="90" t="s">
        <v>164</v>
      </c>
      <c r="K33" s="86">
        <v>44670</v>
      </c>
      <c r="L33" s="86" t="s">
        <v>203</v>
      </c>
      <c r="M33" s="91" t="s">
        <v>335</v>
      </c>
      <c r="N33" s="91" t="s">
        <v>336</v>
      </c>
      <c r="O33" s="86" t="s">
        <v>337</v>
      </c>
      <c r="P33" s="55"/>
    </row>
    <row r="34" spans="1:16" s="19" customFormat="1" ht="103.15" customHeight="1">
      <c r="A34" s="63">
        <f t="shared" si="0"/>
        <v>28</v>
      </c>
      <c r="B34" s="87" t="s">
        <v>15</v>
      </c>
      <c r="C34" s="88" t="s">
        <v>28</v>
      </c>
      <c r="D34" s="92" t="s">
        <v>344</v>
      </c>
      <c r="E34" s="89" t="s">
        <v>18</v>
      </c>
      <c r="F34" s="88" t="s">
        <v>345</v>
      </c>
      <c r="G34" s="86" t="s">
        <v>425</v>
      </c>
      <c r="H34" s="90">
        <v>50</v>
      </c>
      <c r="I34" s="93" t="s">
        <v>346</v>
      </c>
      <c r="J34" s="90" t="s">
        <v>187</v>
      </c>
      <c r="K34" s="86">
        <v>44660</v>
      </c>
      <c r="L34" s="86" t="s">
        <v>203</v>
      </c>
      <c r="M34" s="94" t="s">
        <v>347</v>
      </c>
      <c r="N34" s="94" t="s">
        <v>348</v>
      </c>
      <c r="O34" s="86" t="s">
        <v>154</v>
      </c>
      <c r="P34" s="55"/>
    </row>
    <row r="35" spans="1:16" s="19" customFormat="1" ht="103.15" customHeight="1">
      <c r="A35" s="64">
        <f t="shared" si="0"/>
        <v>29</v>
      </c>
      <c r="B35" s="64" t="s">
        <v>15</v>
      </c>
      <c r="C35" s="64" t="s">
        <v>28</v>
      </c>
      <c r="D35" s="64" t="s">
        <v>260</v>
      </c>
      <c r="E35" s="64" t="s">
        <v>18</v>
      </c>
      <c r="F35" s="64" t="s">
        <v>262</v>
      </c>
      <c r="G35" s="69" t="s">
        <v>467</v>
      </c>
      <c r="H35" s="70">
        <v>60</v>
      </c>
      <c r="I35" s="70" t="s">
        <v>261</v>
      </c>
      <c r="J35" s="70" t="s">
        <v>167</v>
      </c>
      <c r="K35" s="69">
        <v>44652</v>
      </c>
      <c r="L35" s="100" t="s">
        <v>470</v>
      </c>
      <c r="M35" s="69" t="s">
        <v>263</v>
      </c>
      <c r="N35" s="69" t="s">
        <v>264</v>
      </c>
      <c r="O35" s="69" t="s">
        <v>148</v>
      </c>
      <c r="P35" s="55"/>
    </row>
    <row r="36" spans="1:16" s="19" customFormat="1" ht="90.75" hidden="1" customHeight="1">
      <c r="A36" s="63">
        <f t="shared" si="0"/>
        <v>30</v>
      </c>
      <c r="B36" s="63" t="s">
        <v>15</v>
      </c>
      <c r="C36" s="12" t="s">
        <v>28</v>
      </c>
      <c r="D36" s="12" t="s">
        <v>205</v>
      </c>
      <c r="E36" s="13" t="s">
        <v>18</v>
      </c>
      <c r="F36" s="12" t="s">
        <v>206</v>
      </c>
      <c r="G36" s="25">
        <v>43862</v>
      </c>
      <c r="H36" s="24">
        <v>60</v>
      </c>
      <c r="I36" s="24" t="s">
        <v>200</v>
      </c>
      <c r="J36" s="24" t="s">
        <v>160</v>
      </c>
      <c r="K36" s="25"/>
      <c r="L36" s="25" t="s">
        <v>203</v>
      </c>
      <c r="M36" s="25" t="s">
        <v>207</v>
      </c>
      <c r="N36" s="25" t="s">
        <v>208</v>
      </c>
      <c r="O36" s="25" t="s">
        <v>154</v>
      </c>
      <c r="P36" s="55" t="s">
        <v>253</v>
      </c>
    </row>
    <row r="37" spans="1:16" s="19" customFormat="1" ht="104.25" customHeight="1">
      <c r="A37" s="63">
        <v>30</v>
      </c>
      <c r="B37" s="63" t="s">
        <v>15</v>
      </c>
      <c r="C37" s="12" t="s">
        <v>44</v>
      </c>
      <c r="D37" s="12" t="s">
        <v>143</v>
      </c>
      <c r="E37" s="13" t="s">
        <v>17</v>
      </c>
      <c r="F37" s="12" t="s">
        <v>350</v>
      </c>
      <c r="G37" s="25" t="s">
        <v>410</v>
      </c>
      <c r="H37" s="24">
        <v>10</v>
      </c>
      <c r="I37" s="24" t="s">
        <v>349</v>
      </c>
      <c r="J37" s="24" t="s">
        <v>167</v>
      </c>
      <c r="K37" s="25">
        <v>44664</v>
      </c>
      <c r="L37" s="25" t="s">
        <v>27</v>
      </c>
      <c r="M37" s="25" t="s">
        <v>99</v>
      </c>
      <c r="N37" s="25" t="s">
        <v>100</v>
      </c>
      <c r="O37" s="25" t="s">
        <v>209</v>
      </c>
    </row>
    <row r="38" spans="1:16" s="19" customFormat="1" ht="75">
      <c r="A38" s="63">
        <f t="shared" si="0"/>
        <v>31</v>
      </c>
      <c r="B38" s="63" t="s">
        <v>15</v>
      </c>
      <c r="C38" s="12" t="s">
        <v>44</v>
      </c>
      <c r="D38" s="12" t="s">
        <v>210</v>
      </c>
      <c r="E38" s="13" t="s">
        <v>17</v>
      </c>
      <c r="F38" s="12" t="s">
        <v>131</v>
      </c>
      <c r="G38" s="25" t="s">
        <v>410</v>
      </c>
      <c r="H38" s="24">
        <v>10</v>
      </c>
      <c r="I38" s="24" t="s">
        <v>211</v>
      </c>
      <c r="J38" s="24" t="s">
        <v>167</v>
      </c>
      <c r="K38" s="25">
        <v>44664</v>
      </c>
      <c r="L38" s="25" t="s">
        <v>27</v>
      </c>
      <c r="M38" s="25" t="s">
        <v>101</v>
      </c>
      <c r="N38" s="25" t="s">
        <v>102</v>
      </c>
      <c r="O38" s="25" t="s">
        <v>209</v>
      </c>
    </row>
    <row r="39" spans="1:16" s="19" customFormat="1" ht="30" hidden="1">
      <c r="A39" s="63">
        <f t="shared" si="0"/>
        <v>32</v>
      </c>
      <c r="B39" s="63" t="s">
        <v>15</v>
      </c>
      <c r="C39" s="12" t="s">
        <v>63</v>
      </c>
      <c r="D39" s="12" t="s">
        <v>117</v>
      </c>
      <c r="E39" s="13" t="s">
        <v>94</v>
      </c>
      <c r="F39" s="12" t="s">
        <v>145</v>
      </c>
      <c r="G39" s="25" t="s">
        <v>266</v>
      </c>
      <c r="H39" s="24">
        <v>30</v>
      </c>
      <c r="I39" s="24" t="s">
        <v>174</v>
      </c>
      <c r="J39" s="24" t="s">
        <v>160</v>
      </c>
      <c r="K39" s="25">
        <v>43928</v>
      </c>
      <c r="L39" s="25" t="s">
        <v>27</v>
      </c>
      <c r="M39" s="25" t="s">
        <v>90</v>
      </c>
      <c r="N39" s="25" t="s">
        <v>91</v>
      </c>
      <c r="O39" s="25" t="s">
        <v>212</v>
      </c>
    </row>
    <row r="40" spans="1:16" s="19" customFormat="1" ht="15">
      <c r="A40" s="63">
        <v>32</v>
      </c>
      <c r="B40" s="63" t="s">
        <v>15</v>
      </c>
      <c r="C40" s="12" t="s">
        <v>34</v>
      </c>
      <c r="D40" s="12" t="s">
        <v>213</v>
      </c>
      <c r="E40" s="13" t="s">
        <v>42</v>
      </c>
      <c r="F40" s="12" t="s">
        <v>43</v>
      </c>
      <c r="G40" s="25" t="s">
        <v>414</v>
      </c>
      <c r="H40" s="24">
        <v>30</v>
      </c>
      <c r="I40" s="24" t="s">
        <v>214</v>
      </c>
      <c r="J40" s="24" t="s">
        <v>160</v>
      </c>
      <c r="K40" s="25">
        <v>44651</v>
      </c>
      <c r="L40" s="25" t="s">
        <v>27</v>
      </c>
      <c r="M40" s="25" t="s">
        <v>40</v>
      </c>
      <c r="N40" s="25" t="s">
        <v>41</v>
      </c>
      <c r="O40" s="25" t="s">
        <v>147</v>
      </c>
      <c r="P40" s="21"/>
    </row>
    <row r="41" spans="1:16" s="19" customFormat="1" ht="97.5" customHeight="1">
      <c r="A41" s="63">
        <f t="shared" si="0"/>
        <v>33</v>
      </c>
      <c r="B41" s="63" t="s">
        <v>15</v>
      </c>
      <c r="C41" s="12" t="s">
        <v>34</v>
      </c>
      <c r="D41" s="12" t="s">
        <v>118</v>
      </c>
      <c r="E41" s="13" t="s">
        <v>42</v>
      </c>
      <c r="F41" s="12" t="s">
        <v>146</v>
      </c>
      <c r="G41" s="25" t="s">
        <v>414</v>
      </c>
      <c r="H41" s="24">
        <v>20</v>
      </c>
      <c r="I41" s="24" t="s">
        <v>142</v>
      </c>
      <c r="J41" s="24" t="s">
        <v>160</v>
      </c>
      <c r="K41" s="25">
        <v>44651</v>
      </c>
      <c r="L41" s="25" t="s">
        <v>27</v>
      </c>
      <c r="M41" s="25" t="s">
        <v>45</v>
      </c>
      <c r="N41" s="25" t="s">
        <v>46</v>
      </c>
      <c r="O41" s="25" t="s">
        <v>147</v>
      </c>
    </row>
    <row r="42" spans="1:16" s="19" customFormat="1" ht="103.5" customHeight="1">
      <c r="A42" s="64">
        <f t="shared" si="0"/>
        <v>34</v>
      </c>
      <c r="B42" s="64" t="s">
        <v>15</v>
      </c>
      <c r="C42" s="65" t="s">
        <v>34</v>
      </c>
      <c r="D42" s="65" t="s">
        <v>215</v>
      </c>
      <c r="E42" s="66" t="s">
        <v>42</v>
      </c>
      <c r="F42" s="65" t="s">
        <v>130</v>
      </c>
      <c r="G42" s="67" t="s">
        <v>436</v>
      </c>
      <c r="H42" s="68">
        <v>5</v>
      </c>
      <c r="I42" s="68" t="s">
        <v>162</v>
      </c>
      <c r="J42" s="68" t="s">
        <v>187</v>
      </c>
      <c r="K42" s="67">
        <v>44651</v>
      </c>
      <c r="L42" s="95" t="s">
        <v>437</v>
      </c>
      <c r="M42" s="67" t="s">
        <v>92</v>
      </c>
      <c r="N42" s="67" t="s">
        <v>93</v>
      </c>
      <c r="O42" s="67" t="s">
        <v>149</v>
      </c>
    </row>
    <row r="43" spans="1:16" s="19" customFormat="1" ht="103.5" customHeight="1">
      <c r="A43" s="63">
        <f t="shared" si="0"/>
        <v>35</v>
      </c>
      <c r="B43" s="63" t="s">
        <v>15</v>
      </c>
      <c r="C43" s="12" t="s">
        <v>64</v>
      </c>
      <c r="D43" s="12" t="s">
        <v>71</v>
      </c>
      <c r="E43" s="13" t="s">
        <v>24</v>
      </c>
      <c r="F43" s="12" t="s">
        <v>364</v>
      </c>
      <c r="G43" s="25" t="s">
        <v>412</v>
      </c>
      <c r="H43" s="24">
        <v>10</v>
      </c>
      <c r="I43" s="24" t="s">
        <v>216</v>
      </c>
      <c r="J43" s="24" t="s">
        <v>167</v>
      </c>
      <c r="K43" s="25">
        <v>44646</v>
      </c>
      <c r="L43" s="25" t="s">
        <v>27</v>
      </c>
      <c r="M43" s="25" t="s">
        <v>155</v>
      </c>
      <c r="N43" s="25" t="s">
        <v>156</v>
      </c>
      <c r="O43" s="25" t="s">
        <v>148</v>
      </c>
    </row>
    <row r="44" spans="1:16" s="19" customFormat="1" ht="103.5" customHeight="1">
      <c r="A44" s="64">
        <f t="shared" si="0"/>
        <v>36</v>
      </c>
      <c r="B44" s="64" t="s">
        <v>15</v>
      </c>
      <c r="C44" s="65" t="s">
        <v>123</v>
      </c>
      <c r="D44" s="65" t="s">
        <v>318</v>
      </c>
      <c r="E44" s="66" t="s">
        <v>21</v>
      </c>
      <c r="F44" s="65" t="s">
        <v>415</v>
      </c>
      <c r="G44" s="67" t="s">
        <v>484</v>
      </c>
      <c r="H44" s="68" t="s">
        <v>319</v>
      </c>
      <c r="I44" s="68" t="s">
        <v>217</v>
      </c>
      <c r="J44" s="68" t="s">
        <v>163</v>
      </c>
      <c r="K44" s="67">
        <v>44644</v>
      </c>
      <c r="L44" s="95" t="s">
        <v>483</v>
      </c>
      <c r="M44" s="67" t="s">
        <v>111</v>
      </c>
      <c r="N44" s="67" t="s">
        <v>112</v>
      </c>
      <c r="O44" s="67" t="s">
        <v>157</v>
      </c>
    </row>
    <row r="45" spans="1:16" ht="75">
      <c r="A45" s="64">
        <f t="shared" si="0"/>
        <v>37</v>
      </c>
      <c r="B45" s="64" t="s">
        <v>15</v>
      </c>
      <c r="C45" s="65" t="s">
        <v>123</v>
      </c>
      <c r="D45" s="65" t="s">
        <v>343</v>
      </c>
      <c r="E45" s="66" t="s">
        <v>21</v>
      </c>
      <c r="F45" s="65" t="s">
        <v>133</v>
      </c>
      <c r="G45" s="67" t="s">
        <v>454</v>
      </c>
      <c r="H45" s="68">
        <v>23</v>
      </c>
      <c r="I45" s="68" t="s">
        <v>172</v>
      </c>
      <c r="J45" s="68" t="s">
        <v>159</v>
      </c>
      <c r="K45" s="67">
        <v>44645</v>
      </c>
      <c r="L45" s="95" t="s">
        <v>453</v>
      </c>
      <c r="M45" s="67" t="s">
        <v>103</v>
      </c>
      <c r="N45" s="67" t="s">
        <v>104</v>
      </c>
      <c r="O45" s="67" t="s">
        <v>157</v>
      </c>
      <c r="P45" s="27"/>
    </row>
    <row r="46" spans="1:16" ht="106.5" customHeight="1">
      <c r="A46" s="63">
        <f t="shared" si="0"/>
        <v>38</v>
      </c>
      <c r="B46" s="63" t="s">
        <v>15</v>
      </c>
      <c r="C46" s="12" t="s">
        <v>123</v>
      </c>
      <c r="D46" s="12" t="s">
        <v>320</v>
      </c>
      <c r="E46" s="13" t="s">
        <v>21</v>
      </c>
      <c r="F46" s="12" t="s">
        <v>78</v>
      </c>
      <c r="G46" s="25" t="s">
        <v>416</v>
      </c>
      <c r="H46" s="24">
        <v>40</v>
      </c>
      <c r="I46" s="24" t="s">
        <v>168</v>
      </c>
      <c r="J46" s="24" t="s">
        <v>163</v>
      </c>
      <c r="K46" s="25">
        <v>44652</v>
      </c>
      <c r="L46" s="25" t="s">
        <v>27</v>
      </c>
      <c r="M46" s="25" t="s">
        <v>105</v>
      </c>
      <c r="N46" s="25" t="s">
        <v>106</v>
      </c>
      <c r="O46" s="25" t="s">
        <v>157</v>
      </c>
    </row>
    <row r="47" spans="1:16" ht="106.5" customHeight="1">
      <c r="A47" s="64">
        <f t="shared" si="0"/>
        <v>39</v>
      </c>
      <c r="B47" s="64" t="s">
        <v>15</v>
      </c>
      <c r="C47" s="65" t="s">
        <v>123</v>
      </c>
      <c r="D47" s="65" t="s">
        <v>26</v>
      </c>
      <c r="E47" s="66" t="s">
        <v>21</v>
      </c>
      <c r="F47" s="65" t="s">
        <v>417</v>
      </c>
      <c r="G47" s="67" t="s">
        <v>448</v>
      </c>
      <c r="H47" s="68" t="s">
        <v>319</v>
      </c>
      <c r="I47" s="68" t="s">
        <v>169</v>
      </c>
      <c r="J47" s="68" t="s">
        <v>163</v>
      </c>
      <c r="K47" s="67">
        <v>44652</v>
      </c>
      <c r="L47" s="95" t="s">
        <v>449</v>
      </c>
      <c r="M47" s="67" t="s">
        <v>107</v>
      </c>
      <c r="N47" s="67" t="s">
        <v>108</v>
      </c>
      <c r="O47" s="67" t="s">
        <v>149</v>
      </c>
    </row>
    <row r="48" spans="1:16" s="28" customFormat="1" ht="45">
      <c r="A48" s="64">
        <f t="shared" si="0"/>
        <v>40</v>
      </c>
      <c r="B48" s="64" t="s">
        <v>15</v>
      </c>
      <c r="C48" s="65" t="s">
        <v>123</v>
      </c>
      <c r="D48" s="65" t="s">
        <v>418</v>
      </c>
      <c r="E48" s="66" t="s">
        <v>21</v>
      </c>
      <c r="F48" s="65" t="s">
        <v>419</v>
      </c>
      <c r="G48" s="67" t="s">
        <v>455</v>
      </c>
      <c r="H48" s="68">
        <v>30</v>
      </c>
      <c r="I48" s="68" t="s">
        <v>162</v>
      </c>
      <c r="J48" s="68" t="s">
        <v>163</v>
      </c>
      <c r="K48" s="67"/>
      <c r="L48" s="95" t="s">
        <v>452</v>
      </c>
      <c r="M48" s="67" t="s">
        <v>420</v>
      </c>
      <c r="N48" s="67" t="s">
        <v>421</v>
      </c>
      <c r="O48" s="67" t="s">
        <v>157</v>
      </c>
    </row>
    <row r="49" spans="1:16" s="19" customFormat="1" ht="45">
      <c r="A49" s="64">
        <f t="shared" si="0"/>
        <v>41</v>
      </c>
      <c r="B49" s="64" t="s">
        <v>15</v>
      </c>
      <c r="C49" s="65" t="s">
        <v>123</v>
      </c>
      <c r="D49" s="65" t="s">
        <v>312</v>
      </c>
      <c r="E49" s="66" t="s">
        <v>22</v>
      </c>
      <c r="F49" s="65" t="s">
        <v>51</v>
      </c>
      <c r="G49" s="67" t="s">
        <v>450</v>
      </c>
      <c r="H49" s="68">
        <v>60</v>
      </c>
      <c r="I49" s="68" t="s">
        <v>169</v>
      </c>
      <c r="J49" s="68" t="s">
        <v>159</v>
      </c>
      <c r="K49" s="67">
        <v>44657</v>
      </c>
      <c r="L49" s="95" t="s">
        <v>451</v>
      </c>
      <c r="M49" s="67" t="s">
        <v>109</v>
      </c>
      <c r="N49" s="67" t="s">
        <v>110</v>
      </c>
      <c r="O49" s="67" t="s">
        <v>149</v>
      </c>
    </row>
    <row r="50" spans="1:16" s="19" customFormat="1" ht="72" customHeight="1">
      <c r="A50" s="64">
        <f t="shared" si="0"/>
        <v>42</v>
      </c>
      <c r="B50" s="64" t="s">
        <v>15</v>
      </c>
      <c r="C50" s="65" t="s">
        <v>123</v>
      </c>
      <c r="D50" s="65" t="s">
        <v>355</v>
      </c>
      <c r="E50" s="66" t="s">
        <v>22</v>
      </c>
      <c r="F50" s="64" t="s">
        <v>351</v>
      </c>
      <c r="G50" s="67" t="s">
        <v>445</v>
      </c>
      <c r="H50" s="68">
        <v>20</v>
      </c>
      <c r="I50" s="68" t="s">
        <v>169</v>
      </c>
      <c r="J50" s="68" t="s">
        <v>160</v>
      </c>
      <c r="K50" s="67">
        <v>44652</v>
      </c>
      <c r="L50" s="95" t="s">
        <v>446</v>
      </c>
      <c r="M50" s="67" t="s">
        <v>352</v>
      </c>
      <c r="N50" s="67" t="s">
        <v>353</v>
      </c>
      <c r="O50" s="67" t="s">
        <v>148</v>
      </c>
    </row>
    <row r="51" spans="1:16" s="19" customFormat="1" ht="94.9" customHeight="1">
      <c r="A51" s="63">
        <f>A50+1</f>
        <v>43</v>
      </c>
      <c r="B51" s="63" t="s">
        <v>15</v>
      </c>
      <c r="C51" s="12" t="s">
        <v>116</v>
      </c>
      <c r="D51" s="12" t="s">
        <v>279</v>
      </c>
      <c r="E51" s="13" t="s">
        <v>16</v>
      </c>
      <c r="F51" s="12" t="s">
        <v>280</v>
      </c>
      <c r="G51" s="25" t="s">
        <v>405</v>
      </c>
      <c r="H51" s="24">
        <v>20</v>
      </c>
      <c r="I51" s="24" t="s">
        <v>236</v>
      </c>
      <c r="J51" s="24" t="s">
        <v>159</v>
      </c>
      <c r="K51" s="25">
        <v>44658</v>
      </c>
      <c r="L51" s="25" t="s">
        <v>197</v>
      </c>
      <c r="M51" s="12" t="s">
        <v>237</v>
      </c>
      <c r="N51" s="12" t="s">
        <v>238</v>
      </c>
      <c r="O51" s="25" t="s">
        <v>148</v>
      </c>
    </row>
    <row r="52" spans="1:16" ht="60">
      <c r="A52" s="63">
        <f t="shared" si="0"/>
        <v>44</v>
      </c>
      <c r="B52" s="63" t="s">
        <v>15</v>
      </c>
      <c r="C52" s="12" t="s">
        <v>65</v>
      </c>
      <c r="D52" s="12" t="s">
        <v>254</v>
      </c>
      <c r="E52" s="13" t="s">
        <v>18</v>
      </c>
      <c r="F52" s="12" t="s">
        <v>36</v>
      </c>
      <c r="G52" s="25" t="s">
        <v>405</v>
      </c>
      <c r="H52" s="24">
        <v>10</v>
      </c>
      <c r="I52" s="24" t="s">
        <v>171</v>
      </c>
      <c r="J52" s="24" t="s">
        <v>163</v>
      </c>
      <c r="K52" s="25">
        <v>44639</v>
      </c>
      <c r="L52" s="25" t="s">
        <v>27</v>
      </c>
      <c r="M52" s="25" t="s">
        <v>300</v>
      </c>
      <c r="N52" s="25" t="s">
        <v>301</v>
      </c>
      <c r="O52" s="25" t="s">
        <v>148</v>
      </c>
    </row>
    <row r="53" spans="1:16" ht="70.900000000000006" customHeight="1">
      <c r="A53" s="63">
        <f t="shared" si="0"/>
        <v>45</v>
      </c>
      <c r="B53" s="63" t="s">
        <v>15</v>
      </c>
      <c r="C53" s="12" t="s">
        <v>65</v>
      </c>
      <c r="D53" s="12" t="s">
        <v>270</v>
      </c>
      <c r="E53" s="13" t="s">
        <v>18</v>
      </c>
      <c r="F53" s="12" t="s">
        <v>268</v>
      </c>
      <c r="G53" s="25" t="s">
        <v>388</v>
      </c>
      <c r="H53" s="24">
        <v>5</v>
      </c>
      <c r="I53" s="24" t="s">
        <v>218</v>
      </c>
      <c r="J53" s="24" t="s">
        <v>160</v>
      </c>
      <c r="K53" s="25">
        <v>44651</v>
      </c>
      <c r="L53" s="25" t="s">
        <v>27</v>
      </c>
      <c r="M53" s="25" t="s">
        <v>306</v>
      </c>
      <c r="N53" s="25" t="s">
        <v>308</v>
      </c>
      <c r="O53" s="25" t="s">
        <v>148</v>
      </c>
    </row>
    <row r="54" spans="1:16" ht="66" customHeight="1">
      <c r="A54" s="63">
        <f t="shared" si="0"/>
        <v>46</v>
      </c>
      <c r="B54" s="63" t="s">
        <v>15</v>
      </c>
      <c r="C54" s="12" t="s">
        <v>65</v>
      </c>
      <c r="D54" s="12" t="s">
        <v>271</v>
      </c>
      <c r="E54" s="13" t="s">
        <v>267</v>
      </c>
      <c r="F54" s="12" t="s">
        <v>269</v>
      </c>
      <c r="G54" s="25" t="s">
        <v>397</v>
      </c>
      <c r="H54" s="24">
        <v>5</v>
      </c>
      <c r="I54" s="24" t="s">
        <v>175</v>
      </c>
      <c r="J54" s="24" t="s">
        <v>160</v>
      </c>
      <c r="K54" s="25">
        <v>44661</v>
      </c>
      <c r="L54" s="25" t="s">
        <v>27</v>
      </c>
      <c r="M54" s="25" t="s">
        <v>307</v>
      </c>
      <c r="N54" s="25" t="s">
        <v>309</v>
      </c>
      <c r="O54" s="25" t="s">
        <v>148</v>
      </c>
    </row>
    <row r="55" spans="1:16" s="19" customFormat="1" ht="75.599999999999994" hidden="1" customHeight="1">
      <c r="A55" s="63">
        <f t="shared" si="0"/>
        <v>47</v>
      </c>
      <c r="B55" s="63" t="s">
        <v>15</v>
      </c>
      <c r="C55" s="12" t="s">
        <v>65</v>
      </c>
      <c r="D55" s="12" t="s">
        <v>219</v>
      </c>
      <c r="E55" s="26" t="s">
        <v>18</v>
      </c>
      <c r="F55" s="12" t="s">
        <v>220</v>
      </c>
      <c r="G55" s="25">
        <v>43477</v>
      </c>
      <c r="H55" s="24">
        <v>5</v>
      </c>
      <c r="I55" s="24" t="s">
        <v>218</v>
      </c>
      <c r="J55" s="24" t="s">
        <v>159</v>
      </c>
      <c r="K55" s="25"/>
      <c r="L55" s="25" t="s">
        <v>27</v>
      </c>
      <c r="M55" s="24" t="s">
        <v>302</v>
      </c>
      <c r="N55" s="24" t="s">
        <v>303</v>
      </c>
      <c r="O55" s="25" t="s">
        <v>147</v>
      </c>
    </row>
    <row r="56" spans="1:16" s="19" customFormat="1" ht="75.599999999999994" hidden="1" customHeight="1">
      <c r="A56" s="63">
        <f t="shared" si="0"/>
        <v>48</v>
      </c>
      <c r="B56" s="63" t="s">
        <v>15</v>
      </c>
      <c r="C56" s="12" t="s">
        <v>65</v>
      </c>
      <c r="D56" s="84" t="s">
        <v>221</v>
      </c>
      <c r="E56" s="84" t="s">
        <v>18</v>
      </c>
      <c r="F56" s="84" t="s">
        <v>222</v>
      </c>
      <c r="G56" s="76">
        <v>43840</v>
      </c>
      <c r="H56" s="84">
        <v>65</v>
      </c>
      <c r="I56" s="84" t="s">
        <v>218</v>
      </c>
      <c r="J56" s="84" t="s">
        <v>159</v>
      </c>
      <c r="K56" s="84"/>
      <c r="L56" s="63" t="s">
        <v>197</v>
      </c>
      <c r="M56" s="84" t="s">
        <v>223</v>
      </c>
      <c r="N56" s="84" t="s">
        <v>224</v>
      </c>
      <c r="O56" s="25" t="s">
        <v>147</v>
      </c>
    </row>
    <row r="57" spans="1:16" s="19" customFormat="1" ht="109.15" customHeight="1">
      <c r="A57" s="63">
        <v>47</v>
      </c>
      <c r="B57" s="63" t="s">
        <v>15</v>
      </c>
      <c r="C57" s="12" t="s">
        <v>65</v>
      </c>
      <c r="D57" s="84" t="s">
        <v>54</v>
      </c>
      <c r="E57" s="84" t="s">
        <v>18</v>
      </c>
      <c r="F57" s="63" t="s">
        <v>304</v>
      </c>
      <c r="G57" s="81" t="s">
        <v>398</v>
      </c>
      <c r="H57" s="84">
        <v>60</v>
      </c>
      <c r="I57" s="84" t="s">
        <v>305</v>
      </c>
      <c r="J57" s="84" t="s">
        <v>160</v>
      </c>
      <c r="K57" s="76">
        <v>44651</v>
      </c>
      <c r="L57" s="63" t="s">
        <v>197</v>
      </c>
      <c r="M57" s="84" t="s">
        <v>310</v>
      </c>
      <c r="N57" s="84" t="s">
        <v>311</v>
      </c>
      <c r="O57" s="25" t="s">
        <v>147</v>
      </c>
    </row>
    <row r="58" spans="1:16" s="19" customFormat="1" ht="45" hidden="1">
      <c r="A58" s="63">
        <f t="shared" si="0"/>
        <v>48</v>
      </c>
      <c r="B58" s="63" t="s">
        <v>15</v>
      </c>
      <c r="C58" s="73" t="s">
        <v>65</v>
      </c>
      <c r="D58" s="73" t="s">
        <v>321</v>
      </c>
      <c r="E58" s="13" t="s">
        <v>18</v>
      </c>
      <c r="F58" s="12" t="s">
        <v>322</v>
      </c>
      <c r="G58" s="76" t="s">
        <v>328</v>
      </c>
      <c r="H58" s="74">
        <v>5</v>
      </c>
      <c r="I58" s="74" t="s">
        <v>323</v>
      </c>
      <c r="J58" s="74" t="s">
        <v>160</v>
      </c>
      <c r="K58" s="75"/>
      <c r="L58" s="25" t="s">
        <v>324</v>
      </c>
      <c r="M58" s="25" t="s">
        <v>300</v>
      </c>
      <c r="N58" s="25" t="s">
        <v>301</v>
      </c>
      <c r="O58" s="72" t="s">
        <v>147</v>
      </c>
    </row>
    <row r="59" spans="1:16" s="19" customFormat="1" ht="45" hidden="1">
      <c r="A59" s="63">
        <f t="shared" si="0"/>
        <v>49</v>
      </c>
      <c r="B59" s="63" t="s">
        <v>15</v>
      </c>
      <c r="C59" s="12" t="s">
        <v>25</v>
      </c>
      <c r="D59" s="12" t="s">
        <v>228</v>
      </c>
      <c r="E59" s="13" t="s">
        <v>74</v>
      </c>
      <c r="F59" s="12" t="s">
        <v>134</v>
      </c>
      <c r="G59" s="25" t="s">
        <v>265</v>
      </c>
      <c r="H59" s="24">
        <v>5</v>
      </c>
      <c r="I59" s="24" t="s">
        <v>166</v>
      </c>
      <c r="J59" s="24" t="s">
        <v>229</v>
      </c>
      <c r="K59" s="25">
        <v>43914</v>
      </c>
      <c r="L59" s="25" t="s">
        <v>27</v>
      </c>
      <c r="M59" s="25" t="s">
        <v>127</v>
      </c>
      <c r="N59" s="25" t="s">
        <v>128</v>
      </c>
      <c r="O59" s="25" t="s">
        <v>158</v>
      </c>
    </row>
    <row r="60" spans="1:16" s="19" customFormat="1" ht="94.9" customHeight="1">
      <c r="A60" s="63">
        <v>48</v>
      </c>
      <c r="B60" s="63" t="s">
        <v>15</v>
      </c>
      <c r="C60" s="12" t="s">
        <v>65</v>
      </c>
      <c r="D60" s="12" t="s">
        <v>370</v>
      </c>
      <c r="E60" s="13" t="s">
        <v>18</v>
      </c>
      <c r="F60" s="12" t="s">
        <v>182</v>
      </c>
      <c r="G60" s="25" t="s">
        <v>426</v>
      </c>
      <c r="H60" s="24">
        <v>60</v>
      </c>
      <c r="I60" s="24" t="s">
        <v>168</v>
      </c>
      <c r="J60" s="24" t="s">
        <v>159</v>
      </c>
      <c r="K60" s="25">
        <v>44656</v>
      </c>
      <c r="L60" s="25" t="s">
        <v>197</v>
      </c>
      <c r="M60" s="25" t="s">
        <v>371</v>
      </c>
      <c r="N60" s="25" t="s">
        <v>372</v>
      </c>
      <c r="O60" s="25" t="s">
        <v>212</v>
      </c>
    </row>
    <row r="61" spans="1:16" s="19" customFormat="1" ht="111.6" customHeight="1">
      <c r="A61" s="63">
        <f t="shared" si="0"/>
        <v>49</v>
      </c>
      <c r="B61" s="63" t="s">
        <v>15</v>
      </c>
      <c r="C61" s="65" t="s">
        <v>66</v>
      </c>
      <c r="D61" s="65" t="s">
        <v>354</v>
      </c>
      <c r="E61" s="66" t="s">
        <v>144</v>
      </c>
      <c r="F61" s="65" t="s">
        <v>225</v>
      </c>
      <c r="G61" s="67" t="s">
        <v>479</v>
      </c>
      <c r="H61" s="68">
        <v>5</v>
      </c>
      <c r="I61" s="68" t="s">
        <v>381</v>
      </c>
      <c r="J61" s="68" t="s">
        <v>187</v>
      </c>
      <c r="K61" s="67">
        <v>44651</v>
      </c>
      <c r="L61" s="95" t="s">
        <v>480</v>
      </c>
      <c r="M61" s="67" t="s">
        <v>226</v>
      </c>
      <c r="N61" s="67" t="s">
        <v>227</v>
      </c>
      <c r="O61" s="67" t="s">
        <v>148</v>
      </c>
    </row>
    <row r="62" spans="1:16" ht="102.6" customHeight="1">
      <c r="A62" s="63">
        <f t="shared" si="0"/>
        <v>50</v>
      </c>
      <c r="B62" s="63" t="s">
        <v>15</v>
      </c>
      <c r="C62" s="12" t="s">
        <v>67</v>
      </c>
      <c r="D62" s="12" t="s">
        <v>389</v>
      </c>
      <c r="E62" s="13" t="s">
        <v>75</v>
      </c>
      <c r="F62" s="12" t="s">
        <v>120</v>
      </c>
      <c r="G62" s="25" t="s">
        <v>390</v>
      </c>
      <c r="H62" s="24">
        <v>10</v>
      </c>
      <c r="I62" s="24" t="s">
        <v>391</v>
      </c>
      <c r="J62" s="24" t="s">
        <v>159</v>
      </c>
      <c r="K62" s="25">
        <v>44645</v>
      </c>
      <c r="L62" s="25" t="s">
        <v>27</v>
      </c>
      <c r="M62" s="25" t="s">
        <v>121</v>
      </c>
      <c r="N62" s="25" t="s">
        <v>122</v>
      </c>
      <c r="O62" s="25" t="s">
        <v>148</v>
      </c>
      <c r="P62" s="21"/>
    </row>
    <row r="63" spans="1:16" ht="102" customHeight="1">
      <c r="A63" s="64">
        <f t="shared" si="0"/>
        <v>51</v>
      </c>
      <c r="B63" s="64" t="s">
        <v>15</v>
      </c>
      <c r="C63" s="65" t="s">
        <v>67</v>
      </c>
      <c r="D63" s="65" t="s">
        <v>430</v>
      </c>
      <c r="E63" s="66" t="s">
        <v>119</v>
      </c>
      <c r="F63" s="65" t="s">
        <v>124</v>
      </c>
      <c r="G63" s="67" t="s">
        <v>431</v>
      </c>
      <c r="H63" s="68">
        <v>10</v>
      </c>
      <c r="I63" s="68" t="s">
        <v>233</v>
      </c>
      <c r="J63" s="68" t="s">
        <v>160</v>
      </c>
      <c r="K63" s="67">
        <v>44645</v>
      </c>
      <c r="L63" s="95" t="s">
        <v>432</v>
      </c>
      <c r="M63" s="67" t="s">
        <v>125</v>
      </c>
      <c r="N63" s="67" t="s">
        <v>126</v>
      </c>
      <c r="O63" s="67" t="s">
        <v>148</v>
      </c>
    </row>
    <row r="64" spans="1:16" ht="102" customHeight="1">
      <c r="A64" s="101">
        <v>52</v>
      </c>
      <c r="B64" s="101" t="s">
        <v>15</v>
      </c>
      <c r="C64" s="102" t="s">
        <v>62</v>
      </c>
      <c r="D64" s="102" t="s">
        <v>473</v>
      </c>
      <c r="E64" s="103" t="s">
        <v>474</v>
      </c>
      <c r="F64" s="102" t="s">
        <v>477</v>
      </c>
      <c r="G64" s="104">
        <v>44575</v>
      </c>
      <c r="H64" s="105">
        <v>60</v>
      </c>
      <c r="I64" s="105" t="s">
        <v>475</v>
      </c>
      <c r="J64" s="105" t="s">
        <v>160</v>
      </c>
      <c r="K64" s="104">
        <v>44652</v>
      </c>
      <c r="L64" s="95" t="s">
        <v>476</v>
      </c>
      <c r="M64" s="104" t="s">
        <v>478</v>
      </c>
      <c r="N64" s="104" t="s">
        <v>478</v>
      </c>
      <c r="O64" s="104" t="s">
        <v>148</v>
      </c>
    </row>
    <row r="65" spans="1:17" ht="82.15" customHeight="1">
      <c r="E65" s="2"/>
      <c r="M65" s="2"/>
      <c r="N65" s="2"/>
    </row>
    <row r="66" spans="1:17" ht="69.599999999999994" customHeight="1">
      <c r="A66" s="57"/>
      <c r="B66" s="57"/>
      <c r="C66" s="58"/>
      <c r="D66" s="58"/>
      <c r="E66" s="59"/>
      <c r="F66" s="58"/>
      <c r="G66" s="61"/>
      <c r="H66" s="60"/>
      <c r="I66" s="60"/>
      <c r="J66" s="60"/>
      <c r="K66" s="61"/>
      <c r="L66" s="61"/>
      <c r="M66" s="61"/>
      <c r="N66" s="61"/>
      <c r="O66" s="61"/>
    </row>
    <row r="67" spans="1:17" ht="66" customHeight="1">
      <c r="A67" s="110" t="s">
        <v>379</v>
      </c>
      <c r="B67" s="110"/>
      <c r="C67" s="110"/>
      <c r="D67" s="110"/>
      <c r="E67" s="110"/>
      <c r="F67" s="110"/>
      <c r="G67" s="110"/>
      <c r="H67" s="110"/>
      <c r="I67" s="110"/>
      <c r="J67" s="110"/>
      <c r="K67" s="110"/>
      <c r="L67" s="110"/>
      <c r="M67" s="110"/>
      <c r="N67" s="110"/>
      <c r="O67" s="110"/>
    </row>
    <row r="68" spans="1:17" s="19" customFormat="1" ht="121.5" customHeight="1">
      <c r="A68" s="63">
        <v>1</v>
      </c>
      <c r="B68" s="63" t="s">
        <v>15</v>
      </c>
      <c r="C68" s="12" t="s">
        <v>58</v>
      </c>
      <c r="D68" s="12" t="s">
        <v>281</v>
      </c>
      <c r="E68" s="13" t="s">
        <v>23</v>
      </c>
      <c r="F68" s="12" t="s">
        <v>282</v>
      </c>
      <c r="G68" s="25">
        <v>44593</v>
      </c>
      <c r="H68" s="24">
        <v>20</v>
      </c>
      <c r="I68" s="24" t="s">
        <v>363</v>
      </c>
      <c r="J68" s="24" t="s">
        <v>284</v>
      </c>
      <c r="K68" s="25">
        <v>44635</v>
      </c>
      <c r="L68" s="25" t="s">
        <v>197</v>
      </c>
      <c r="M68" s="25" t="s">
        <v>285</v>
      </c>
      <c r="N68" s="25" t="s">
        <v>286</v>
      </c>
      <c r="O68" s="25" t="s">
        <v>148</v>
      </c>
      <c r="P68" s="29"/>
      <c r="Q68" s="28"/>
    </row>
    <row r="69" spans="1:17" s="19" customFormat="1" ht="121.5" customHeight="1">
      <c r="A69" s="63">
        <v>2</v>
      </c>
      <c r="B69" s="63" t="s">
        <v>15</v>
      </c>
      <c r="C69" s="63" t="s">
        <v>382</v>
      </c>
      <c r="D69" s="63" t="s">
        <v>383</v>
      </c>
      <c r="E69" s="63" t="s">
        <v>94</v>
      </c>
      <c r="F69" s="63" t="s">
        <v>384</v>
      </c>
      <c r="G69" s="81">
        <v>44905</v>
      </c>
      <c r="H69" s="82">
        <v>60</v>
      </c>
      <c r="I69" s="82" t="s">
        <v>385</v>
      </c>
      <c r="J69" s="82" t="s">
        <v>159</v>
      </c>
      <c r="K69" s="81"/>
      <c r="L69" s="81" t="s">
        <v>272</v>
      </c>
      <c r="M69" s="81" t="s">
        <v>386</v>
      </c>
      <c r="N69" s="81" t="s">
        <v>387</v>
      </c>
      <c r="O69" s="81" t="s">
        <v>212</v>
      </c>
      <c r="P69" s="62"/>
      <c r="Q69" s="28"/>
    </row>
    <row r="70" spans="1:17" s="19" customFormat="1" ht="121.5" customHeight="1">
      <c r="A70" s="63">
        <v>3</v>
      </c>
      <c r="B70" s="63" t="s">
        <v>15</v>
      </c>
      <c r="C70" s="63" t="s">
        <v>35</v>
      </c>
      <c r="D70" s="63" t="s">
        <v>392</v>
      </c>
      <c r="E70" s="63" t="s">
        <v>393</v>
      </c>
      <c r="F70" s="63" t="s">
        <v>394</v>
      </c>
      <c r="G70" s="81">
        <v>44571</v>
      </c>
      <c r="H70" s="82">
        <v>250</v>
      </c>
      <c r="I70" s="82" t="s">
        <v>395</v>
      </c>
      <c r="J70" s="82" t="s">
        <v>159</v>
      </c>
      <c r="K70" s="81"/>
      <c r="L70" s="81" t="s">
        <v>27</v>
      </c>
      <c r="M70" s="25" t="s">
        <v>97</v>
      </c>
      <c r="N70" s="25" t="s">
        <v>98</v>
      </c>
      <c r="O70" s="81" t="s">
        <v>396</v>
      </c>
      <c r="P70" s="62"/>
      <c r="Q70" s="28"/>
    </row>
    <row r="71" spans="1:17" s="19" customFormat="1" ht="121.5" customHeight="1">
      <c r="A71" s="63">
        <v>4</v>
      </c>
      <c r="B71" s="63" t="s">
        <v>15</v>
      </c>
      <c r="C71" s="63" t="s">
        <v>180</v>
      </c>
      <c r="D71" s="63" t="s">
        <v>181</v>
      </c>
      <c r="E71" s="63" t="s">
        <v>23</v>
      </c>
      <c r="F71" s="63" t="s">
        <v>182</v>
      </c>
      <c r="G71" s="81" t="s">
        <v>327</v>
      </c>
      <c r="H71" s="82">
        <v>10</v>
      </c>
      <c r="I71" s="82" t="s">
        <v>183</v>
      </c>
      <c r="J71" s="82" t="s">
        <v>159</v>
      </c>
      <c r="K71" s="81"/>
      <c r="L71" s="81" t="s">
        <v>27</v>
      </c>
      <c r="M71" s="63" t="s">
        <v>184</v>
      </c>
      <c r="N71" s="63" t="s">
        <v>185</v>
      </c>
      <c r="O71" s="81" t="s">
        <v>147</v>
      </c>
      <c r="P71" s="62"/>
      <c r="Q71" s="28"/>
    </row>
    <row r="72" spans="1:17" s="19" customFormat="1" ht="121.5" customHeight="1">
      <c r="A72" s="73">
        <v>5</v>
      </c>
      <c r="B72" s="73" t="s">
        <v>15</v>
      </c>
      <c r="C72" s="73" t="s">
        <v>35</v>
      </c>
      <c r="D72" s="73" t="s">
        <v>365</v>
      </c>
      <c r="E72" s="73" t="s">
        <v>17</v>
      </c>
      <c r="F72" s="73" t="s">
        <v>366</v>
      </c>
      <c r="G72" s="72">
        <v>44247</v>
      </c>
      <c r="H72" s="83">
        <v>60</v>
      </c>
      <c r="I72" s="83" t="s">
        <v>367</v>
      </c>
      <c r="J72" s="83" t="s">
        <v>160</v>
      </c>
      <c r="K72" s="72"/>
      <c r="L72" s="72" t="s">
        <v>27</v>
      </c>
      <c r="M72" s="72" t="s">
        <v>368</v>
      </c>
      <c r="N72" s="72" t="s">
        <v>369</v>
      </c>
      <c r="O72" s="72" t="s">
        <v>189</v>
      </c>
      <c r="P72" s="62"/>
      <c r="Q72" s="28"/>
    </row>
    <row r="73" spans="1:17" ht="75.75" customHeight="1">
      <c r="A73" s="63">
        <v>7</v>
      </c>
      <c r="B73" s="63" t="s">
        <v>15</v>
      </c>
      <c r="C73" s="12" t="s">
        <v>230</v>
      </c>
      <c r="D73" s="12" t="s">
        <v>72</v>
      </c>
      <c r="E73" s="13" t="s">
        <v>22</v>
      </c>
      <c r="F73" s="12" t="s">
        <v>231</v>
      </c>
      <c r="G73" s="25" t="s">
        <v>422</v>
      </c>
      <c r="H73" s="24">
        <v>30</v>
      </c>
      <c r="I73" s="24" t="s">
        <v>232</v>
      </c>
      <c r="J73" s="24" t="s">
        <v>160</v>
      </c>
      <c r="K73" s="25"/>
      <c r="L73" s="25" t="s">
        <v>27</v>
      </c>
      <c r="M73" s="25" t="s">
        <v>113</v>
      </c>
      <c r="N73" s="25" t="s">
        <v>114</v>
      </c>
      <c r="O73" s="25" t="s">
        <v>157</v>
      </c>
      <c r="P73" s="27"/>
    </row>
    <row r="74" spans="1:17" ht="30" hidden="1">
      <c r="A74" s="11">
        <v>4</v>
      </c>
      <c r="B74" s="63" t="s">
        <v>15</v>
      </c>
      <c r="C74" s="12" t="s">
        <v>116</v>
      </c>
      <c r="D74" s="12" t="s">
        <v>234</v>
      </c>
      <c r="E74" s="12" t="s">
        <v>16</v>
      </c>
      <c r="F74" s="12" t="s">
        <v>235</v>
      </c>
      <c r="G74" s="14">
        <v>43824</v>
      </c>
      <c r="H74" s="24">
        <v>20</v>
      </c>
      <c r="I74" s="12" t="s">
        <v>236</v>
      </c>
      <c r="J74" s="24" t="s">
        <v>163</v>
      </c>
      <c r="K74" s="25"/>
      <c r="L74" s="25" t="s">
        <v>197</v>
      </c>
      <c r="M74" s="12" t="s">
        <v>237</v>
      </c>
      <c r="N74" s="12" t="s">
        <v>238</v>
      </c>
      <c r="O74" s="25" t="s">
        <v>148</v>
      </c>
    </row>
    <row r="75" spans="1:17" ht="90" hidden="1" customHeight="1">
      <c r="A75" s="11">
        <v>5</v>
      </c>
      <c r="B75" s="1" t="s">
        <v>15</v>
      </c>
      <c r="C75" s="12" t="s">
        <v>67</v>
      </c>
      <c r="D75" s="17" t="s">
        <v>239</v>
      </c>
      <c r="E75" s="18" t="s">
        <v>119</v>
      </c>
      <c r="F75" s="17" t="s">
        <v>124</v>
      </c>
      <c r="G75" s="14">
        <v>43824</v>
      </c>
      <c r="H75" s="15">
        <v>10</v>
      </c>
      <c r="I75" s="15" t="s">
        <v>169</v>
      </c>
      <c r="J75" s="15" t="s">
        <v>160</v>
      </c>
      <c r="K75" s="16"/>
      <c r="L75" s="16" t="s">
        <v>27</v>
      </c>
      <c r="M75" s="16" t="s">
        <v>125</v>
      </c>
      <c r="N75" s="16" t="s">
        <v>126</v>
      </c>
      <c r="O75" s="16" t="s">
        <v>148</v>
      </c>
    </row>
    <row r="76" spans="1:17" ht="15">
      <c r="A76" s="30"/>
      <c r="B76" s="30"/>
      <c r="C76" s="30"/>
      <c r="D76" s="30"/>
      <c r="E76" s="31"/>
      <c r="F76" s="30"/>
      <c r="G76" s="30"/>
      <c r="H76" s="30"/>
      <c r="I76" s="30"/>
      <c r="J76" s="30"/>
      <c r="K76" s="30"/>
      <c r="L76" s="30"/>
      <c r="M76" s="32"/>
      <c r="N76" s="32"/>
      <c r="O76" s="30"/>
    </row>
    <row r="77" spans="1:17" ht="15">
      <c r="A77" s="30"/>
      <c r="B77" s="30"/>
      <c r="C77" s="30"/>
      <c r="D77" s="30"/>
      <c r="E77" s="31"/>
      <c r="F77" s="30"/>
      <c r="G77" s="30"/>
      <c r="H77" s="30"/>
      <c r="I77" s="30"/>
      <c r="J77" s="30"/>
      <c r="K77" s="30"/>
      <c r="L77" s="30"/>
      <c r="M77" s="32"/>
      <c r="N77" s="32"/>
      <c r="O77" s="30"/>
    </row>
    <row r="78" spans="1:17" ht="15">
      <c r="A78" s="30"/>
      <c r="B78" s="30"/>
      <c r="C78" s="30"/>
      <c r="D78" s="30"/>
      <c r="E78" s="31"/>
      <c r="F78" s="30"/>
      <c r="G78" s="30"/>
      <c r="H78" s="30"/>
      <c r="I78" s="30"/>
      <c r="J78" s="30"/>
      <c r="K78" s="30"/>
      <c r="L78" s="30"/>
      <c r="M78" s="32"/>
      <c r="N78" s="32"/>
      <c r="O78" s="30"/>
    </row>
    <row r="79" spans="1:17" ht="15">
      <c r="A79" s="30"/>
      <c r="B79" s="30"/>
      <c r="C79" s="30"/>
      <c r="D79" s="30"/>
      <c r="E79" s="31"/>
      <c r="F79" s="30"/>
      <c r="G79" s="30"/>
      <c r="H79" s="30"/>
      <c r="I79" s="30"/>
      <c r="J79" s="30"/>
      <c r="K79" s="30"/>
      <c r="L79" s="30"/>
      <c r="M79" s="32"/>
      <c r="N79" s="32"/>
      <c r="O79" s="30"/>
    </row>
    <row r="80" spans="1:17" ht="15.75">
      <c r="A80" s="33"/>
      <c r="B80" s="33"/>
      <c r="C80" s="106" t="s">
        <v>240</v>
      </c>
      <c r="D80" s="111"/>
      <c r="E80" s="111"/>
      <c r="F80" s="106" t="s">
        <v>241</v>
      </c>
      <c r="G80" s="30"/>
      <c r="H80" s="30"/>
      <c r="I80" s="30"/>
      <c r="J80" s="30"/>
      <c r="K80" s="30"/>
      <c r="L80" s="30"/>
      <c r="M80" s="32"/>
      <c r="N80" s="32"/>
      <c r="O80" s="30"/>
    </row>
    <row r="81" spans="1:15" ht="31.5">
      <c r="A81" s="33"/>
      <c r="B81" s="33"/>
      <c r="C81" s="107"/>
      <c r="D81" s="77" t="s">
        <v>242</v>
      </c>
      <c r="E81" s="77" t="s">
        <v>243</v>
      </c>
      <c r="F81" s="107"/>
      <c r="G81" s="30"/>
      <c r="H81" s="30"/>
      <c r="I81" s="30"/>
      <c r="J81" s="30"/>
      <c r="K81" s="30"/>
      <c r="L81" s="30"/>
      <c r="M81" s="32"/>
      <c r="N81" s="32"/>
      <c r="O81" s="30"/>
    </row>
    <row r="82" spans="1:15" ht="18.75">
      <c r="A82" s="33"/>
      <c r="B82" s="34" t="s">
        <v>244</v>
      </c>
      <c r="C82" s="35"/>
      <c r="D82" s="36"/>
      <c r="E82" s="37"/>
      <c r="F82" s="38"/>
      <c r="G82" s="30"/>
      <c r="H82" s="30"/>
      <c r="I82" s="30"/>
      <c r="J82" s="30"/>
      <c r="K82" s="30"/>
      <c r="L82" s="30"/>
      <c r="M82" s="32"/>
      <c r="N82" s="32"/>
      <c r="O82" s="30"/>
    </row>
    <row r="83" spans="1:15" ht="18.75">
      <c r="A83" s="39"/>
      <c r="B83" s="34" t="s">
        <v>245</v>
      </c>
      <c r="C83" s="35">
        <v>1</v>
      </c>
      <c r="D83" s="40">
        <v>1</v>
      </c>
      <c r="E83" s="40"/>
      <c r="F83" s="41"/>
      <c r="G83" s="30"/>
      <c r="H83" s="30"/>
      <c r="I83" s="30"/>
      <c r="J83" s="30"/>
      <c r="K83" s="30"/>
      <c r="L83" s="30"/>
      <c r="M83" s="32"/>
      <c r="N83" s="32"/>
      <c r="O83" s="30"/>
    </row>
    <row r="84" spans="1:15" ht="18.75">
      <c r="A84" s="42"/>
      <c r="B84" s="34" t="s">
        <v>35</v>
      </c>
      <c r="C84" s="35">
        <v>2</v>
      </c>
      <c r="D84" s="40">
        <v>1</v>
      </c>
      <c r="E84" s="40">
        <v>1</v>
      </c>
      <c r="F84" s="41">
        <v>1</v>
      </c>
      <c r="G84" s="30"/>
      <c r="H84" s="30"/>
      <c r="I84" s="30"/>
      <c r="J84" s="30"/>
      <c r="K84" s="30"/>
      <c r="L84" s="30"/>
      <c r="M84" s="32"/>
      <c r="N84" s="32"/>
      <c r="O84" s="30"/>
    </row>
    <row r="85" spans="1:15" ht="18.75" hidden="1">
      <c r="A85" s="42"/>
      <c r="B85" s="34"/>
      <c r="C85" s="35"/>
      <c r="D85" s="40"/>
      <c r="E85" s="43"/>
      <c r="F85" s="41"/>
      <c r="G85" s="30"/>
      <c r="H85" s="30"/>
      <c r="I85" s="30"/>
      <c r="J85" s="30"/>
      <c r="K85" s="30"/>
      <c r="L85" s="30"/>
      <c r="M85" s="32"/>
      <c r="N85" s="32"/>
      <c r="O85" s="30"/>
    </row>
    <row r="86" spans="1:15" ht="18.75">
      <c r="A86" s="42"/>
      <c r="B86" s="34" t="s">
        <v>57</v>
      </c>
      <c r="C86" s="35">
        <v>1</v>
      </c>
      <c r="D86" s="40">
        <v>1</v>
      </c>
      <c r="E86" s="40"/>
      <c r="F86" s="41"/>
      <c r="G86" s="30"/>
      <c r="H86" s="30"/>
      <c r="I86" s="30"/>
      <c r="J86" s="30"/>
      <c r="K86" s="30"/>
      <c r="L86" s="30"/>
      <c r="M86" s="32"/>
      <c r="N86" s="32"/>
      <c r="O86" s="30"/>
    </row>
    <row r="87" spans="1:15" ht="18.75">
      <c r="A87" s="42"/>
      <c r="B87" s="34" t="s">
        <v>246</v>
      </c>
      <c r="C87" s="35">
        <v>3</v>
      </c>
      <c r="D87" s="40"/>
      <c r="E87" s="40">
        <v>3</v>
      </c>
      <c r="F87" s="41">
        <v>3</v>
      </c>
      <c r="G87" s="30"/>
      <c r="H87" s="30"/>
      <c r="I87" s="30"/>
      <c r="J87" s="30"/>
      <c r="K87" s="30"/>
      <c r="L87" s="30"/>
      <c r="M87" s="32"/>
      <c r="N87" s="32"/>
      <c r="O87" s="30"/>
    </row>
    <row r="88" spans="1:15" ht="18.75">
      <c r="A88" s="42"/>
      <c r="B88" s="34" t="s">
        <v>60</v>
      </c>
      <c r="C88" s="35">
        <v>2</v>
      </c>
      <c r="D88" s="40">
        <v>1</v>
      </c>
      <c r="E88" s="40">
        <v>1</v>
      </c>
      <c r="F88" s="41">
        <v>1</v>
      </c>
      <c r="G88" s="30"/>
      <c r="H88" s="30"/>
      <c r="I88" s="30"/>
      <c r="J88" s="30"/>
      <c r="K88" s="30"/>
      <c r="L88" s="30"/>
      <c r="M88" s="32"/>
      <c r="N88" s="32"/>
      <c r="O88" s="30"/>
    </row>
    <row r="89" spans="1:15" ht="18.75" hidden="1">
      <c r="A89" s="42"/>
      <c r="B89" s="34"/>
      <c r="C89" s="35"/>
      <c r="D89" s="40"/>
      <c r="E89" s="43"/>
      <c r="F89" s="44"/>
      <c r="G89" s="30"/>
      <c r="H89" s="30"/>
      <c r="I89" s="30"/>
      <c r="J89" s="30"/>
      <c r="K89" s="30"/>
      <c r="L89" s="30"/>
      <c r="M89" s="32"/>
      <c r="N89" s="32"/>
      <c r="O89" s="30"/>
    </row>
    <row r="90" spans="1:15" ht="18.75">
      <c r="A90" s="42"/>
      <c r="B90" s="34" t="s">
        <v>247</v>
      </c>
      <c r="C90" s="35">
        <v>4</v>
      </c>
      <c r="D90" s="40"/>
      <c r="E90" s="40">
        <v>4</v>
      </c>
      <c r="F90" s="41">
        <v>4</v>
      </c>
      <c r="G90" s="30"/>
      <c r="H90" s="30"/>
      <c r="I90" s="30"/>
      <c r="J90" s="30"/>
      <c r="K90" s="30"/>
      <c r="L90" s="30"/>
      <c r="M90" s="32"/>
      <c r="N90" s="32"/>
      <c r="O90" s="30"/>
    </row>
    <row r="91" spans="1:15" ht="18.75" hidden="1">
      <c r="A91" s="42"/>
      <c r="B91" s="34"/>
      <c r="C91" s="35"/>
      <c r="D91" s="40"/>
      <c r="E91" s="43"/>
      <c r="F91" s="44"/>
      <c r="G91" s="30"/>
      <c r="H91" s="30"/>
      <c r="I91" s="30"/>
      <c r="J91" s="30"/>
      <c r="K91" s="30"/>
      <c r="L91" s="30"/>
      <c r="M91" s="32"/>
      <c r="N91" s="32"/>
      <c r="O91" s="30"/>
    </row>
    <row r="92" spans="1:15" ht="18.75">
      <c r="A92" s="42"/>
      <c r="B92" s="34" t="s">
        <v>377</v>
      </c>
      <c r="C92" s="35">
        <v>2</v>
      </c>
      <c r="D92" s="40">
        <v>2</v>
      </c>
      <c r="E92" s="40">
        <v>1</v>
      </c>
      <c r="F92" s="41">
        <v>2</v>
      </c>
      <c r="G92" s="30"/>
      <c r="H92" s="30"/>
      <c r="I92" s="30"/>
      <c r="J92" s="30"/>
      <c r="K92" s="30"/>
      <c r="L92" s="30"/>
      <c r="M92" s="32"/>
      <c r="N92" s="32"/>
      <c r="O92" s="30"/>
    </row>
    <row r="93" spans="1:15" ht="18.75">
      <c r="A93" s="42"/>
      <c r="B93" s="34" t="s">
        <v>37</v>
      </c>
      <c r="C93" s="35">
        <v>1</v>
      </c>
      <c r="D93" s="40">
        <v>1</v>
      </c>
      <c r="E93" s="40"/>
      <c r="F93" s="41">
        <v>1</v>
      </c>
      <c r="G93" s="30"/>
      <c r="H93" s="30"/>
      <c r="I93" s="30"/>
      <c r="J93" s="30"/>
      <c r="K93" s="30"/>
      <c r="L93" s="30"/>
      <c r="M93" s="32"/>
      <c r="N93" s="32"/>
      <c r="O93" s="30"/>
    </row>
    <row r="94" spans="1:15" ht="18.75">
      <c r="A94" s="42"/>
      <c r="B94" s="34" t="s">
        <v>378</v>
      </c>
      <c r="C94" s="35">
        <v>13</v>
      </c>
      <c r="D94" s="40">
        <v>5</v>
      </c>
      <c r="E94" s="40">
        <v>8</v>
      </c>
      <c r="F94" s="41">
        <v>6</v>
      </c>
      <c r="G94" s="30"/>
      <c r="H94" s="30"/>
      <c r="I94" s="30"/>
      <c r="J94" s="30"/>
      <c r="K94" s="30"/>
      <c r="L94" s="30"/>
      <c r="M94" s="32"/>
      <c r="N94" s="32"/>
      <c r="O94" s="30"/>
    </row>
    <row r="95" spans="1:15" ht="18.75" hidden="1">
      <c r="A95" s="42"/>
      <c r="B95" s="34"/>
      <c r="C95" s="35"/>
      <c r="D95" s="40"/>
      <c r="E95" s="43"/>
      <c r="F95" s="44"/>
      <c r="G95" s="30"/>
      <c r="H95" s="30"/>
      <c r="I95" s="30"/>
      <c r="J95" s="30"/>
      <c r="K95" s="30"/>
      <c r="L95" s="30"/>
      <c r="M95" s="32"/>
      <c r="N95" s="32"/>
      <c r="O95" s="30"/>
    </row>
    <row r="96" spans="1:15" ht="18.75">
      <c r="A96" s="42"/>
      <c r="B96" s="34" t="s">
        <v>44</v>
      </c>
      <c r="C96" s="35">
        <v>2</v>
      </c>
      <c r="D96" s="40">
        <v>2</v>
      </c>
      <c r="E96" s="40"/>
      <c r="F96" s="41"/>
      <c r="G96" s="30"/>
      <c r="H96" s="30"/>
      <c r="I96" s="30"/>
      <c r="J96" s="30"/>
      <c r="K96" s="30"/>
      <c r="L96" s="30"/>
      <c r="M96" s="32"/>
      <c r="N96" s="32"/>
      <c r="O96" s="30"/>
    </row>
    <row r="97" spans="1:14" ht="18.75" hidden="1">
      <c r="A97" s="42"/>
      <c r="B97" s="34"/>
      <c r="C97" s="35"/>
      <c r="D97" s="40"/>
      <c r="E97" s="40"/>
      <c r="F97" s="41"/>
    </row>
    <row r="98" spans="1:14" ht="18.75">
      <c r="A98" s="42"/>
      <c r="B98" s="34" t="s">
        <v>34</v>
      </c>
      <c r="C98" s="35">
        <v>3</v>
      </c>
      <c r="D98" s="40">
        <v>1</v>
      </c>
      <c r="E98" s="40">
        <v>2</v>
      </c>
      <c r="F98" s="41">
        <v>1</v>
      </c>
    </row>
    <row r="99" spans="1:14" ht="18.75">
      <c r="A99" s="42"/>
      <c r="B99" s="34" t="s">
        <v>64</v>
      </c>
      <c r="C99" s="35">
        <v>1</v>
      </c>
      <c r="D99" s="40">
        <v>1</v>
      </c>
      <c r="E99" s="40"/>
      <c r="F99" s="41"/>
    </row>
    <row r="100" spans="1:14" ht="18.75">
      <c r="A100" s="42"/>
      <c r="B100" s="34" t="s">
        <v>248</v>
      </c>
      <c r="C100" s="35">
        <v>7</v>
      </c>
      <c r="D100" s="40">
        <v>1</v>
      </c>
      <c r="E100" s="40">
        <v>6</v>
      </c>
      <c r="F100" s="41">
        <v>6</v>
      </c>
    </row>
    <row r="101" spans="1:14" ht="18.75" hidden="1">
      <c r="A101" s="42"/>
      <c r="B101" s="34"/>
      <c r="C101" s="35"/>
      <c r="D101" s="40"/>
      <c r="E101" s="43"/>
      <c r="F101" s="44"/>
    </row>
    <row r="102" spans="1:14" ht="18.75">
      <c r="A102" s="42"/>
      <c r="B102" s="34" t="s">
        <v>116</v>
      </c>
      <c r="C102" s="35">
        <v>1</v>
      </c>
      <c r="D102" s="40"/>
      <c r="E102" s="40">
        <v>1</v>
      </c>
      <c r="F102" s="41"/>
    </row>
    <row r="103" spans="1:14" ht="18.75" hidden="1">
      <c r="A103" s="42"/>
      <c r="B103" s="34"/>
      <c r="C103" s="35"/>
      <c r="D103" s="40"/>
      <c r="E103" s="43"/>
      <c r="F103" s="44"/>
    </row>
    <row r="104" spans="1:14" ht="18.75">
      <c r="A104" s="42"/>
      <c r="B104" s="34" t="s">
        <v>65</v>
      </c>
      <c r="C104" s="35">
        <v>5</v>
      </c>
      <c r="D104" s="40">
        <v>1</v>
      </c>
      <c r="E104" s="40">
        <v>4</v>
      </c>
      <c r="F104" s="41"/>
    </row>
    <row r="105" spans="1:14" ht="18.75" hidden="1">
      <c r="A105" s="42"/>
      <c r="B105" s="34"/>
      <c r="C105" s="35"/>
      <c r="D105" s="40"/>
      <c r="E105" s="43"/>
      <c r="F105" s="44"/>
    </row>
    <row r="106" spans="1:14" ht="18.75">
      <c r="A106" s="42"/>
      <c r="B106" s="34" t="s">
        <v>249</v>
      </c>
      <c r="C106" s="35">
        <v>1</v>
      </c>
      <c r="D106" s="40">
        <v>1</v>
      </c>
      <c r="E106" s="40"/>
      <c r="F106" s="41">
        <v>2</v>
      </c>
    </row>
    <row r="107" spans="1:14" ht="18.75" hidden="1">
      <c r="A107" s="42"/>
      <c r="B107" s="34"/>
      <c r="C107" s="35"/>
      <c r="D107" s="40"/>
      <c r="E107" s="40"/>
      <c r="F107" s="41"/>
    </row>
    <row r="108" spans="1:14" ht="18.75" hidden="1">
      <c r="A108" s="42"/>
      <c r="B108" s="34"/>
      <c r="C108" s="35"/>
      <c r="D108" s="40"/>
      <c r="E108" s="43"/>
      <c r="F108" s="44"/>
    </row>
    <row r="109" spans="1:14" ht="18.75">
      <c r="A109" s="42"/>
      <c r="B109" s="34" t="s">
        <v>250</v>
      </c>
      <c r="C109" s="35"/>
      <c r="D109" s="40"/>
      <c r="E109" s="40"/>
      <c r="F109" s="41"/>
    </row>
    <row r="110" spans="1:14" ht="19.5" thickBot="1">
      <c r="A110" s="42"/>
      <c r="B110" s="46" t="s">
        <v>251</v>
      </c>
      <c r="C110" s="35">
        <v>2</v>
      </c>
      <c r="D110" s="47"/>
      <c r="E110" s="47">
        <v>2</v>
      </c>
      <c r="F110" s="48">
        <v>1</v>
      </c>
      <c r="G110" s="56"/>
    </row>
    <row r="111" spans="1:14" ht="27.75" thickBot="1">
      <c r="A111" s="33"/>
      <c r="B111" s="33"/>
      <c r="C111" s="49">
        <f>SUM(C82:C110)</f>
        <v>51</v>
      </c>
      <c r="D111" s="49">
        <f>SUM(D82:D110)</f>
        <v>19</v>
      </c>
      <c r="E111" s="49">
        <f>SUM(E82:E110)</f>
        <v>33</v>
      </c>
      <c r="F111" s="50">
        <f>SUM(F82:F110)</f>
        <v>28</v>
      </c>
    </row>
    <row r="112" spans="1:14" ht="30.75" thickBot="1">
      <c r="A112" s="33"/>
      <c r="B112" s="33"/>
      <c r="C112" s="51"/>
      <c r="D112" s="108">
        <f>SUM(D111,E111)</f>
        <v>52</v>
      </c>
      <c r="E112" s="109"/>
      <c r="F112" s="33"/>
      <c r="M112" s="2"/>
      <c r="N112" s="2"/>
    </row>
    <row r="113" spans="1:14" ht="37.5">
      <c r="A113" s="33"/>
      <c r="B113" s="33"/>
      <c r="C113" s="33"/>
      <c r="D113" s="52" t="s">
        <v>252</v>
      </c>
      <c r="E113" s="53">
        <v>1</v>
      </c>
      <c r="F113" s="33"/>
      <c r="M113" s="2"/>
      <c r="N113" s="2"/>
    </row>
    <row r="114" spans="1:14" ht="45" customHeight="1">
      <c r="E114" s="71">
        <f>D112+E113</f>
        <v>53</v>
      </c>
    </row>
  </sheetData>
  <mergeCells count="21">
    <mergeCell ref="A1:O1"/>
    <mergeCell ref="A4:A5"/>
    <mergeCell ref="B4:B5"/>
    <mergeCell ref="C4:C5"/>
    <mergeCell ref="D4:D5"/>
    <mergeCell ref="A2:O2"/>
    <mergeCell ref="O4:O5"/>
    <mergeCell ref="D80:E80"/>
    <mergeCell ref="F80:F81"/>
    <mergeCell ref="I4:I5"/>
    <mergeCell ref="E4:E5"/>
    <mergeCell ref="F4:F5"/>
    <mergeCell ref="D112:E112"/>
    <mergeCell ref="M4:N4"/>
    <mergeCell ref="J4:J5"/>
    <mergeCell ref="K4:K5"/>
    <mergeCell ref="L4:L5"/>
    <mergeCell ref="A67:O67"/>
    <mergeCell ref="C80:C81"/>
    <mergeCell ref="G4:G5"/>
    <mergeCell ref="H4:H5"/>
  </mergeCells>
  <pageMargins left="0.70866141732283472" right="0.70866141732283472" top="0.74803149606299213" bottom="0.74803149606299213" header="0.31496062992125984" footer="0.31496062992125984"/>
  <pageSetup paperSize="9" scale="4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План открытия ЛП в  2021-22</vt:lpstr>
      <vt:lpstr>'План открытия ЛП в  2021-22'!Область_печати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cuks03</dc:creator>
  <cp:lastModifiedBy>smi01</cp:lastModifiedBy>
  <cp:lastPrinted>2021-04-01T05:09:48Z</cp:lastPrinted>
  <dcterms:created xsi:type="dcterms:W3CDTF">2011-04-12T14:18:09Z</dcterms:created>
  <dcterms:modified xsi:type="dcterms:W3CDTF">2022-01-19T04:48:38Z</dcterms:modified>
</cp:coreProperties>
</file>